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Maquina Anterior\Documents\DPE\2024\"/>
    </mc:Choice>
  </mc:AlternateContent>
  <bookViews>
    <workbookView xWindow="0" yWindow="0" windowWidth="20490" windowHeight="765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I25" i="1" l="1"/>
  <c r="AG25" i="1" l="1"/>
  <c r="AF25" i="1"/>
  <c r="AJ25" i="1" s="1"/>
  <c r="AK25" i="1" s="1"/>
  <c r="AE25" i="1"/>
  <c r="AC25" i="1"/>
  <c r="AA25" i="1"/>
  <c r="Y25" i="1"/>
  <c r="W25" i="1"/>
  <c r="U25" i="1"/>
  <c r="S25" i="1"/>
  <c r="Q25" i="1"/>
  <c r="O25" i="1"/>
  <c r="M25" i="1"/>
  <c r="K25" i="1"/>
  <c r="I25" i="1"/>
  <c r="G25" i="1"/>
  <c r="E25" i="1"/>
  <c r="C25" i="1"/>
  <c r="AI24" i="1"/>
  <c r="AF24" i="1"/>
  <c r="AJ24" i="1" s="1"/>
  <c r="AE24" i="1"/>
  <c r="AC24" i="1"/>
  <c r="AA24" i="1"/>
  <c r="Y24" i="1"/>
  <c r="W24" i="1"/>
  <c r="U24" i="1"/>
  <c r="S24" i="1"/>
  <c r="Q24" i="1"/>
  <c r="O24" i="1"/>
  <c r="M24" i="1"/>
  <c r="K24" i="1"/>
  <c r="I24" i="1"/>
  <c r="G24" i="1"/>
  <c r="E24" i="1"/>
  <c r="C24" i="1"/>
  <c r="AI23" i="1" l="1"/>
  <c r="AF23" i="1"/>
  <c r="AJ23" i="1" s="1"/>
  <c r="AK24" i="1" s="1"/>
  <c r="AE23" i="1"/>
  <c r="AC23" i="1"/>
  <c r="AA23" i="1"/>
  <c r="Y23" i="1"/>
  <c r="W23" i="1"/>
  <c r="U23" i="1"/>
  <c r="S23" i="1"/>
  <c r="Q23" i="1"/>
  <c r="O23" i="1"/>
  <c r="M23" i="1"/>
  <c r="K23" i="1"/>
  <c r="I23" i="1"/>
  <c r="G23" i="1"/>
  <c r="E23" i="1"/>
  <c r="C23" i="1"/>
  <c r="AI22" i="1"/>
  <c r="AF22" i="1"/>
  <c r="AJ22" i="1" s="1"/>
  <c r="AE22" i="1"/>
  <c r="AC22" i="1"/>
  <c r="AA22" i="1"/>
  <c r="Y22" i="1"/>
  <c r="W22" i="1"/>
  <c r="U22" i="1"/>
  <c r="S22" i="1"/>
  <c r="Q22" i="1"/>
  <c r="O22" i="1"/>
  <c r="M22" i="1"/>
  <c r="K22" i="1"/>
  <c r="I22" i="1"/>
  <c r="G22" i="1"/>
  <c r="E22" i="1"/>
  <c r="C22" i="1"/>
  <c r="AI21" i="1"/>
  <c r="AF21" i="1"/>
  <c r="AJ21" i="1" s="1"/>
  <c r="AE21" i="1"/>
  <c r="AC21" i="1"/>
  <c r="AA21" i="1"/>
  <c r="Y21" i="1"/>
  <c r="W21" i="1"/>
  <c r="U21" i="1"/>
  <c r="S21" i="1"/>
  <c r="Q21" i="1"/>
  <c r="O21" i="1"/>
  <c r="M21" i="1"/>
  <c r="K21" i="1"/>
  <c r="I21" i="1"/>
  <c r="G21" i="1"/>
  <c r="E21" i="1"/>
  <c r="C21" i="1"/>
  <c r="AI20" i="1"/>
  <c r="AF20" i="1"/>
  <c r="AJ20" i="1" s="1"/>
  <c r="AE20" i="1"/>
  <c r="AC20" i="1"/>
  <c r="AA20" i="1"/>
  <c r="Y20" i="1"/>
  <c r="W20" i="1"/>
  <c r="U20" i="1"/>
  <c r="S20" i="1"/>
  <c r="Q20" i="1"/>
  <c r="O20" i="1"/>
  <c r="M20" i="1"/>
  <c r="K20" i="1"/>
  <c r="I20" i="1"/>
  <c r="G20" i="1"/>
  <c r="E20" i="1"/>
  <c r="C20" i="1"/>
  <c r="AI19" i="1"/>
  <c r="AF19" i="1"/>
  <c r="AJ19" i="1" s="1"/>
  <c r="AE19" i="1"/>
  <c r="AC19" i="1"/>
  <c r="AA19" i="1"/>
  <c r="Y19" i="1"/>
  <c r="W19" i="1"/>
  <c r="U19" i="1"/>
  <c r="S19" i="1"/>
  <c r="Q19" i="1"/>
  <c r="O19" i="1"/>
  <c r="M19" i="1"/>
  <c r="K19" i="1"/>
  <c r="I19" i="1"/>
  <c r="G19" i="1"/>
  <c r="E19" i="1"/>
  <c r="C19" i="1"/>
  <c r="AI18" i="1"/>
  <c r="AF18" i="1"/>
  <c r="AJ18" i="1" s="1"/>
  <c r="AE18" i="1"/>
  <c r="AC18" i="1"/>
  <c r="AA18" i="1"/>
  <c r="Y18" i="1"/>
  <c r="W18" i="1"/>
  <c r="U18" i="1"/>
  <c r="S18" i="1"/>
  <c r="Q18" i="1"/>
  <c r="O18" i="1"/>
  <c r="M18" i="1"/>
  <c r="K18" i="1"/>
  <c r="I18" i="1"/>
  <c r="G18" i="1"/>
  <c r="E18" i="1"/>
  <c r="C18" i="1"/>
  <c r="AI17" i="1"/>
  <c r="AF17" i="1"/>
  <c r="AJ17" i="1" s="1"/>
  <c r="AE17" i="1"/>
  <c r="AC17" i="1"/>
  <c r="AA17" i="1"/>
  <c r="Y17" i="1"/>
  <c r="W17" i="1"/>
  <c r="U17" i="1"/>
  <c r="S17" i="1"/>
  <c r="Q17" i="1"/>
  <c r="O17" i="1"/>
  <c r="M17" i="1"/>
  <c r="K17" i="1"/>
  <c r="I17" i="1"/>
  <c r="G17" i="1"/>
  <c r="E17" i="1"/>
  <c r="C17" i="1"/>
  <c r="AI16" i="1"/>
  <c r="AF16" i="1"/>
  <c r="AE16" i="1"/>
  <c r="AC16" i="1"/>
  <c r="AA16" i="1"/>
  <c r="Y16" i="1"/>
  <c r="W16" i="1"/>
  <c r="U16" i="1"/>
  <c r="S16" i="1"/>
  <c r="Q16" i="1"/>
  <c r="O16" i="1"/>
  <c r="M16" i="1"/>
  <c r="K16" i="1"/>
  <c r="I16" i="1"/>
  <c r="G16" i="1"/>
  <c r="E16" i="1"/>
  <c r="C16" i="1"/>
  <c r="AI15" i="1"/>
  <c r="AF15" i="1"/>
  <c r="AJ15" i="1" s="1"/>
  <c r="AE15" i="1"/>
  <c r="AC15" i="1"/>
  <c r="AA15" i="1"/>
  <c r="Y15" i="1"/>
  <c r="W15" i="1"/>
  <c r="U15" i="1"/>
  <c r="S15" i="1"/>
  <c r="Q15" i="1"/>
  <c r="O15" i="1"/>
  <c r="M15" i="1"/>
  <c r="K15" i="1"/>
  <c r="I15" i="1"/>
  <c r="G15" i="1"/>
  <c r="E15" i="1"/>
  <c r="C15" i="1"/>
  <c r="AI14" i="1"/>
  <c r="AF14" i="1"/>
  <c r="AJ14" i="1" s="1"/>
  <c r="AE14" i="1"/>
  <c r="AC14" i="1"/>
  <c r="AA14" i="1"/>
  <c r="Y14" i="1"/>
  <c r="W14" i="1"/>
  <c r="U14" i="1"/>
  <c r="S14" i="1"/>
  <c r="Q14" i="1"/>
  <c r="O14" i="1"/>
  <c r="M14" i="1"/>
  <c r="K14" i="1"/>
  <c r="I14" i="1"/>
  <c r="G14" i="1"/>
  <c r="E14" i="1"/>
  <c r="C14" i="1"/>
  <c r="AI13" i="1"/>
  <c r="AF13" i="1"/>
  <c r="AE13" i="1"/>
  <c r="AC13" i="1"/>
  <c r="AA13" i="1"/>
  <c r="Y13" i="1"/>
  <c r="W13" i="1"/>
  <c r="U13" i="1"/>
  <c r="S13" i="1"/>
  <c r="Q13" i="1"/>
  <c r="O13" i="1"/>
  <c r="M13" i="1"/>
  <c r="K13" i="1"/>
  <c r="I13" i="1"/>
  <c r="G13" i="1"/>
  <c r="E13" i="1"/>
  <c r="C13" i="1"/>
  <c r="AI12" i="1"/>
  <c r="AF12" i="1"/>
  <c r="AE12" i="1"/>
  <c r="AC12" i="1"/>
  <c r="AA12" i="1"/>
  <c r="Y12" i="1"/>
  <c r="W12" i="1"/>
  <c r="U12" i="1"/>
  <c r="S12" i="1"/>
  <c r="Q12" i="1"/>
  <c r="O12" i="1"/>
  <c r="M12" i="1"/>
  <c r="K12" i="1"/>
  <c r="I12" i="1"/>
  <c r="G12" i="1"/>
  <c r="E12" i="1"/>
  <c r="C12" i="1"/>
  <c r="AI11" i="1"/>
  <c r="AF11" i="1"/>
  <c r="AJ11" i="1" s="1"/>
  <c r="AE11" i="1"/>
  <c r="AC11" i="1"/>
  <c r="AA11" i="1"/>
  <c r="Y11" i="1"/>
  <c r="W11" i="1"/>
  <c r="U11" i="1"/>
  <c r="S11" i="1"/>
  <c r="Q11" i="1"/>
  <c r="O11" i="1"/>
  <c r="M11" i="1"/>
  <c r="K11" i="1"/>
  <c r="I11" i="1"/>
  <c r="G11" i="1"/>
  <c r="E11" i="1"/>
  <c r="C11" i="1"/>
  <c r="AI10" i="1"/>
  <c r="AF10" i="1"/>
  <c r="AJ10" i="1" s="1"/>
  <c r="AE10" i="1"/>
  <c r="AC10" i="1"/>
  <c r="AA10" i="1"/>
  <c r="Y10" i="1"/>
  <c r="W10" i="1"/>
  <c r="U10" i="1"/>
  <c r="S10" i="1"/>
  <c r="Q10" i="1"/>
  <c r="O10" i="1"/>
  <c r="M10" i="1"/>
  <c r="K10" i="1"/>
  <c r="I10" i="1"/>
  <c r="G10" i="1"/>
  <c r="E10" i="1"/>
  <c r="C10" i="1"/>
  <c r="AI9" i="1"/>
  <c r="AF9" i="1"/>
  <c r="AJ9" i="1" s="1"/>
  <c r="AE9" i="1"/>
  <c r="AC9" i="1"/>
  <c r="AA9" i="1"/>
  <c r="Y9" i="1"/>
  <c r="W9" i="1"/>
  <c r="U9" i="1"/>
  <c r="S9" i="1"/>
  <c r="Q9" i="1"/>
  <c r="O9" i="1"/>
  <c r="M9" i="1"/>
  <c r="K9" i="1"/>
  <c r="I9" i="1"/>
  <c r="G9" i="1"/>
  <c r="E9" i="1"/>
  <c r="C9" i="1"/>
  <c r="AI8" i="1"/>
  <c r="AF8" i="1"/>
  <c r="AE8" i="1"/>
  <c r="AC8" i="1"/>
  <c r="AA8" i="1"/>
  <c r="Y8" i="1"/>
  <c r="W8" i="1"/>
  <c r="U8" i="1"/>
  <c r="S8" i="1"/>
  <c r="Q8" i="1"/>
  <c r="O8" i="1"/>
  <c r="M8" i="1"/>
  <c r="K8" i="1"/>
  <c r="I8" i="1"/>
  <c r="G8" i="1"/>
  <c r="E8" i="1"/>
  <c r="C8" i="1"/>
  <c r="AF7" i="1"/>
  <c r="AJ7" i="1" s="1"/>
  <c r="AG24" i="1" l="1"/>
  <c r="AG17" i="1"/>
  <c r="AK15" i="1"/>
  <c r="AK19" i="1"/>
  <c r="AJ13" i="1"/>
  <c r="AK14" i="1" s="1"/>
  <c r="AK22" i="1"/>
  <c r="AK23" i="1"/>
  <c r="AK11" i="1"/>
  <c r="AG13" i="1"/>
  <c r="AK18" i="1"/>
  <c r="AG8" i="1"/>
  <c r="AG9" i="1"/>
  <c r="AG21" i="1"/>
  <c r="AG12" i="1"/>
  <c r="AG15" i="1"/>
  <c r="AG19" i="1"/>
  <c r="AG23" i="1"/>
  <c r="AK10" i="1"/>
  <c r="AG11" i="1"/>
  <c r="AG16" i="1"/>
  <c r="AK20" i="1"/>
  <c r="AK21" i="1"/>
  <c r="AG10" i="1"/>
  <c r="AG14" i="1"/>
  <c r="AG18" i="1"/>
  <c r="AG20" i="1"/>
  <c r="AG22" i="1"/>
  <c r="AJ8" i="1"/>
  <c r="AK8" i="1" s="1"/>
  <c r="AJ12" i="1"/>
  <c r="AK12" i="1" s="1"/>
  <c r="AJ16" i="1"/>
  <c r="AK16" i="1" s="1"/>
  <c r="AK17" i="1" l="1"/>
  <c r="AK9" i="1"/>
  <c r="AK13" i="1"/>
</calcChain>
</file>

<file path=xl/sharedStrings.xml><?xml version="1.0" encoding="utf-8"?>
<sst xmlns="http://schemas.openxmlformats.org/spreadsheetml/2006/main" count="58" uniqueCount="58">
  <si>
    <t>Año</t>
  </si>
  <si>
    <t>Agricultura, Ganadería, Caza, Silvicultura y Pesca</t>
  </si>
  <si>
    <t>Explotación de Minas y Canteras</t>
  </si>
  <si>
    <t xml:space="preserve">Industrias Manufactureras </t>
  </si>
  <si>
    <t>Electricidad, Gas y Agua</t>
  </si>
  <si>
    <t>Construcción</t>
  </si>
  <si>
    <t>Comercio al por mayor y al por menor, reparación de vehiculos automotores, motocicletas, efectos personales y enseres domésticos.</t>
  </si>
  <si>
    <t>Servicios de Hotelería y Restaurantes.</t>
  </si>
  <si>
    <t>Servicio de Transporte, de Almacenamiento y de Comunicaciones.</t>
  </si>
  <si>
    <t>Intermediación Financiera y Otros Servicios Financieros.</t>
  </si>
  <si>
    <t>Servicios Inmobiliarios, Empresariales y de Alquiler</t>
  </si>
  <si>
    <t>Administración Pública, Defensa y Seguridad Social Obligatoria</t>
  </si>
  <si>
    <t>Enseñanza</t>
  </si>
  <si>
    <t>Servicios Sociales y de Salud</t>
  </si>
  <si>
    <t>Servicios Comunitarios, Sociales y Personales n.c.p.</t>
  </si>
  <si>
    <t>Servicios de Hogares Privados que Contratan Servicio Doméstico</t>
  </si>
  <si>
    <t>Valor Agregado Bruto a precios básicos</t>
  </si>
  <si>
    <t>Impuesto a los productos netos de subsidios. Impuesto a los productos importados. IVA</t>
  </si>
  <si>
    <t>Producto Geográfico Bruto a precios de mercado</t>
  </si>
  <si>
    <t>AGCSP</t>
  </si>
  <si>
    <t>TCIA (%) AGCSP</t>
  </si>
  <si>
    <t xml:space="preserve">MICA </t>
  </si>
  <si>
    <t>TCIA (%) MICA</t>
  </si>
  <si>
    <t>INDU</t>
  </si>
  <si>
    <t>TCIA (%) INDU</t>
  </si>
  <si>
    <t>ELECT</t>
  </si>
  <si>
    <t>TCIA (%) ELECT</t>
  </si>
  <si>
    <t>CONSTR</t>
  </si>
  <si>
    <t>TCIA (%) CONSTR</t>
  </si>
  <si>
    <t>COME</t>
  </si>
  <si>
    <t>TCIA (%) COME</t>
  </si>
  <si>
    <t>HOYRES</t>
  </si>
  <si>
    <t>TCIA (%) HOYRES</t>
  </si>
  <si>
    <t>TACOM</t>
  </si>
  <si>
    <t>TCIA (%) TACOM</t>
  </si>
  <si>
    <t>FINIM</t>
  </si>
  <si>
    <t>TCIA (%) FINIM</t>
  </si>
  <si>
    <t>ACTINMOB</t>
  </si>
  <si>
    <t>TCIA (%) ACTINMOB</t>
  </si>
  <si>
    <t>PUB</t>
  </si>
  <si>
    <t>TCIA (%) PUB</t>
  </si>
  <si>
    <t>ENSEÑ</t>
  </si>
  <si>
    <t>TCIA (%) ENSEÑ</t>
  </si>
  <si>
    <t>SERSAL</t>
  </si>
  <si>
    <t>TCIA (%) SERSAL</t>
  </si>
  <si>
    <t>OTACT</t>
  </si>
  <si>
    <t>TCIA (%) OTACT</t>
  </si>
  <si>
    <t>HOGDOM</t>
  </si>
  <si>
    <t>TCIA (%) HOGDOM</t>
  </si>
  <si>
    <t>VAB</t>
  </si>
  <si>
    <t>TCIA (%) VAB</t>
  </si>
  <si>
    <t>IMP</t>
  </si>
  <si>
    <t>TCIA (%) IMP</t>
  </si>
  <si>
    <t>VA Tuc</t>
  </si>
  <si>
    <t>TCIA (%) VA Tuc</t>
  </si>
  <si>
    <t>Nota: Datos preliminares, sujetos a ajustes. Los resultados de las presentes estimaciones se encuentran ajustados por las transacciones de la Economía no observada.</t>
  </si>
  <si>
    <t>Fuente: Dirección de Estadística de la Provincia de Tucumán</t>
  </si>
  <si>
    <r>
      <t xml:space="preserve"> </t>
    </r>
    <r>
      <rPr>
        <b/>
        <sz val="11"/>
        <color rgb="FF000000"/>
        <rFont val="Arial"/>
        <family val="2"/>
      </rPr>
      <t>Valor Agregado y Producto Geográfico Bruto de  Tucumán en millones de pesos de 2004.  |periodo 2004-2022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</si>
</sst>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00"/>
    <numFmt numFmtId="165" formatCode="0.0%"/>
  </numFmts>
  <fonts count="8" x14ac:knownFonts="1">
    <font>
      <sz val="11"/>
      <color theme="1"/>
      <name val="Calibri"/>
      <family val="2"/>
      <scheme val="minor"/>
    </font>
    <font>
      <b/>
      <sz val="11"/>
      <color rgb="FF0066CC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</font>
    <font>
      <sz val="9"/>
      <color theme="1"/>
      <name val="Arial"/>
      <family val="2"/>
    </font>
    <font>
      <b/>
      <sz val="11"/>
      <color rgb="FF000000"/>
      <name val="Arial"/>
      <family val="2"/>
    </font>
    <font>
      <b/>
      <sz val="1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3" fillId="0" borderId="0" xfId="0" applyFont="1"/>
    <xf numFmtId="0" fontId="4" fillId="0" borderId="2" xfId="0" applyFont="1" applyBorder="1" applyAlignment="1">
      <alignment horizontal="center"/>
    </xf>
    <xf numFmtId="3" fontId="4" fillId="0" borderId="2" xfId="0" applyNumberFormat="1" applyFont="1" applyBorder="1"/>
    <xf numFmtId="0" fontId="4" fillId="0" borderId="2" xfId="0" applyFont="1" applyBorder="1"/>
    <xf numFmtId="0" fontId="4" fillId="0" borderId="4" xfId="0" applyFont="1" applyBorder="1"/>
    <xf numFmtId="3" fontId="3" fillId="0" borderId="0" xfId="0" applyNumberFormat="1" applyFont="1"/>
    <xf numFmtId="164" fontId="3" fillId="0" borderId="0" xfId="0" applyNumberFormat="1" applyFont="1"/>
    <xf numFmtId="0" fontId="4" fillId="0" borderId="5" xfId="0" applyFont="1" applyBorder="1" applyAlignment="1">
      <alignment horizontal="center"/>
    </xf>
    <xf numFmtId="3" fontId="4" fillId="0" borderId="5" xfId="0" applyNumberFormat="1" applyFont="1" applyBorder="1"/>
    <xf numFmtId="165" fontId="4" fillId="0" borderId="5" xfId="0" applyNumberFormat="1" applyFont="1" applyBorder="1"/>
    <xf numFmtId="165" fontId="4" fillId="0" borderId="7" xfId="0" applyNumberFormat="1" applyFont="1" applyBorder="1"/>
    <xf numFmtId="0" fontId="4" fillId="0" borderId="0" xfId="0" applyFont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3" fontId="4" fillId="0" borderId="0" xfId="0" applyNumberFormat="1" applyFont="1"/>
    <xf numFmtId="165" fontId="4" fillId="0" borderId="0" xfId="0" applyNumberFormat="1" applyFont="1"/>
    <xf numFmtId="0" fontId="4" fillId="0" borderId="13" xfId="0" applyFont="1" applyBorder="1" applyAlignment="1">
      <alignment horizontal="center"/>
    </xf>
    <xf numFmtId="3" fontId="4" fillId="0" borderId="14" xfId="0" applyNumberFormat="1" applyFont="1" applyBorder="1"/>
    <xf numFmtId="165" fontId="4" fillId="0" borderId="14" xfId="0" applyNumberFormat="1" applyFont="1" applyBorder="1"/>
    <xf numFmtId="0" fontId="4" fillId="0" borderId="0" xfId="0" applyFont="1" applyBorder="1" applyAlignment="1">
      <alignment horizontal="center"/>
    </xf>
    <xf numFmtId="165" fontId="4" fillId="0" borderId="0" xfId="0" applyNumberFormat="1" applyFont="1" applyBorder="1"/>
    <xf numFmtId="165" fontId="4" fillId="0" borderId="15" xfId="0" applyNumberFormat="1" applyFont="1" applyBorder="1"/>
    <xf numFmtId="3" fontId="4" fillId="0" borderId="17" xfId="0" applyNumberFormat="1" applyFont="1" applyBorder="1"/>
    <xf numFmtId="165" fontId="4" fillId="0" borderId="17" xfId="0" applyNumberFormat="1" applyFont="1" applyBorder="1"/>
    <xf numFmtId="165" fontId="4" fillId="0" borderId="13" xfId="0" applyNumberFormat="1" applyFont="1" applyBorder="1"/>
    <xf numFmtId="165" fontId="4" fillId="0" borderId="16" xfId="0" applyNumberFormat="1" applyFont="1" applyBorder="1"/>
    <xf numFmtId="0" fontId="4" fillId="0" borderId="15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/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6" fillId="0" borderId="4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9" xfId="0" applyFont="1" applyBorder="1"/>
    <xf numFmtId="0" fontId="6" fillId="0" borderId="10" xfId="0" applyFont="1" applyBorder="1"/>
    <xf numFmtId="0" fontId="7" fillId="0" borderId="2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992"/>
  <sheetViews>
    <sheetView tabSelected="1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1" sqref="B1:AK1"/>
    </sheetView>
  </sheetViews>
  <sheetFormatPr baseColWidth="10" defaultColWidth="14.42578125" defaultRowHeight="15" x14ac:dyDescent="0.25"/>
  <cols>
    <col min="1" max="19" width="10.7109375" customWidth="1"/>
    <col min="20" max="21" width="12.5703125" customWidth="1"/>
    <col min="22" max="23" width="11.5703125" customWidth="1"/>
    <col min="24" max="25" width="10.7109375" customWidth="1"/>
    <col min="26" max="27" width="12.140625" customWidth="1"/>
    <col min="28" max="29" width="12.85546875" customWidth="1"/>
    <col min="30" max="33" width="12.7109375" customWidth="1"/>
    <col min="34" max="35" width="11" customWidth="1"/>
    <col min="36" max="39" width="10.7109375" customWidth="1"/>
  </cols>
  <sheetData>
    <row r="1" spans="1:39" ht="27.75" customHeight="1" x14ac:dyDescent="0.25">
      <c r="B1" s="29" t="s">
        <v>57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</row>
    <row r="2" spans="1:39" ht="21" customHeight="1" x14ac:dyDescent="0.25">
      <c r="A2" s="31" t="s">
        <v>0</v>
      </c>
      <c r="B2" s="32" t="s">
        <v>1</v>
      </c>
      <c r="C2" s="33"/>
      <c r="D2" s="32" t="s">
        <v>2</v>
      </c>
      <c r="E2" s="33"/>
      <c r="F2" s="32" t="s">
        <v>3</v>
      </c>
      <c r="G2" s="33"/>
      <c r="H2" s="32" t="s">
        <v>4</v>
      </c>
      <c r="I2" s="33"/>
      <c r="J2" s="32" t="s">
        <v>5</v>
      </c>
      <c r="K2" s="33"/>
      <c r="L2" s="32" t="s">
        <v>6</v>
      </c>
      <c r="M2" s="33"/>
      <c r="N2" s="32" t="s">
        <v>7</v>
      </c>
      <c r="O2" s="33"/>
      <c r="P2" s="32" t="s">
        <v>8</v>
      </c>
      <c r="Q2" s="33"/>
      <c r="R2" s="32" t="s">
        <v>9</v>
      </c>
      <c r="S2" s="33"/>
      <c r="T2" s="32" t="s">
        <v>10</v>
      </c>
      <c r="U2" s="33"/>
      <c r="V2" s="32" t="s">
        <v>11</v>
      </c>
      <c r="W2" s="33"/>
      <c r="X2" s="32" t="s">
        <v>12</v>
      </c>
      <c r="Y2" s="33"/>
      <c r="Z2" s="32" t="s">
        <v>13</v>
      </c>
      <c r="AA2" s="33"/>
      <c r="AB2" s="32" t="s">
        <v>14</v>
      </c>
      <c r="AC2" s="33"/>
      <c r="AD2" s="32" t="s">
        <v>15</v>
      </c>
      <c r="AE2" s="33"/>
      <c r="AF2" s="32" t="s">
        <v>16</v>
      </c>
      <c r="AG2" s="33"/>
      <c r="AH2" s="32" t="s">
        <v>17</v>
      </c>
      <c r="AI2" s="33"/>
      <c r="AJ2" s="32" t="s">
        <v>18</v>
      </c>
      <c r="AK2" s="33"/>
    </row>
    <row r="3" spans="1:39" ht="21" customHeight="1" x14ac:dyDescent="0.25">
      <c r="A3" s="34"/>
      <c r="B3" s="35"/>
      <c r="C3" s="36"/>
      <c r="D3" s="35"/>
      <c r="E3" s="36"/>
      <c r="F3" s="35"/>
      <c r="G3" s="36"/>
      <c r="H3" s="35"/>
      <c r="I3" s="36"/>
      <c r="J3" s="35"/>
      <c r="K3" s="36"/>
      <c r="L3" s="35"/>
      <c r="M3" s="36"/>
      <c r="N3" s="35"/>
      <c r="O3" s="36"/>
      <c r="P3" s="35"/>
      <c r="Q3" s="36"/>
      <c r="R3" s="35"/>
      <c r="S3" s="36"/>
      <c r="T3" s="35"/>
      <c r="U3" s="36"/>
      <c r="V3" s="35"/>
      <c r="W3" s="36"/>
      <c r="X3" s="35"/>
      <c r="Y3" s="36"/>
      <c r="Z3" s="35"/>
      <c r="AA3" s="36"/>
      <c r="AB3" s="35"/>
      <c r="AC3" s="36"/>
      <c r="AD3" s="35"/>
      <c r="AE3" s="36"/>
      <c r="AF3" s="35"/>
      <c r="AG3" s="36"/>
      <c r="AH3" s="35"/>
      <c r="AI3" s="36"/>
      <c r="AJ3" s="35"/>
      <c r="AK3" s="36"/>
    </row>
    <row r="4" spans="1:39" ht="21" customHeight="1" x14ac:dyDescent="0.25">
      <c r="A4" s="34"/>
      <c r="B4" s="35"/>
      <c r="C4" s="36"/>
      <c r="D4" s="35"/>
      <c r="E4" s="36"/>
      <c r="F4" s="35"/>
      <c r="G4" s="36"/>
      <c r="H4" s="35"/>
      <c r="I4" s="36"/>
      <c r="J4" s="35"/>
      <c r="K4" s="36"/>
      <c r="L4" s="35"/>
      <c r="M4" s="36"/>
      <c r="N4" s="35"/>
      <c r="O4" s="36"/>
      <c r="P4" s="35"/>
      <c r="Q4" s="36"/>
      <c r="R4" s="35"/>
      <c r="S4" s="36"/>
      <c r="T4" s="35"/>
      <c r="U4" s="36"/>
      <c r="V4" s="35"/>
      <c r="W4" s="36"/>
      <c r="X4" s="35"/>
      <c r="Y4" s="36"/>
      <c r="Z4" s="35"/>
      <c r="AA4" s="36"/>
      <c r="AB4" s="35"/>
      <c r="AC4" s="36"/>
      <c r="AD4" s="35"/>
      <c r="AE4" s="36"/>
      <c r="AF4" s="35"/>
      <c r="AG4" s="36"/>
      <c r="AH4" s="35"/>
      <c r="AI4" s="36"/>
      <c r="AJ4" s="35"/>
      <c r="AK4" s="36"/>
    </row>
    <row r="5" spans="1:39" ht="21" customHeight="1" x14ac:dyDescent="0.25">
      <c r="A5" s="34"/>
      <c r="B5" s="37"/>
      <c r="C5" s="38"/>
      <c r="D5" s="37"/>
      <c r="E5" s="38"/>
      <c r="F5" s="37"/>
      <c r="G5" s="38"/>
      <c r="H5" s="37"/>
      <c r="I5" s="38"/>
      <c r="J5" s="37"/>
      <c r="K5" s="38"/>
      <c r="L5" s="37"/>
      <c r="M5" s="38"/>
      <c r="N5" s="37"/>
      <c r="O5" s="38"/>
      <c r="P5" s="37"/>
      <c r="Q5" s="38"/>
      <c r="R5" s="37"/>
      <c r="S5" s="38"/>
      <c r="T5" s="37"/>
      <c r="U5" s="38"/>
      <c r="V5" s="37"/>
      <c r="W5" s="38"/>
      <c r="X5" s="37"/>
      <c r="Y5" s="38"/>
      <c r="Z5" s="37"/>
      <c r="AA5" s="38"/>
      <c r="AB5" s="37"/>
      <c r="AC5" s="38"/>
      <c r="AD5" s="37"/>
      <c r="AE5" s="38"/>
      <c r="AF5" s="37"/>
      <c r="AG5" s="38"/>
      <c r="AH5" s="37"/>
      <c r="AI5" s="38"/>
      <c r="AJ5" s="37"/>
      <c r="AK5" s="38"/>
    </row>
    <row r="6" spans="1:39" ht="25.5" x14ac:dyDescent="0.25">
      <c r="A6" s="39"/>
      <c r="B6" s="40" t="s">
        <v>19</v>
      </c>
      <c r="C6" s="41" t="s">
        <v>20</v>
      </c>
      <c r="D6" s="41" t="s">
        <v>21</v>
      </c>
      <c r="E6" s="42" t="s">
        <v>22</v>
      </c>
      <c r="F6" s="41" t="s">
        <v>23</v>
      </c>
      <c r="G6" s="41" t="s">
        <v>24</v>
      </c>
      <c r="H6" s="41" t="s">
        <v>25</v>
      </c>
      <c r="I6" s="41" t="s">
        <v>26</v>
      </c>
      <c r="J6" s="41" t="s">
        <v>27</v>
      </c>
      <c r="K6" s="41" t="s">
        <v>28</v>
      </c>
      <c r="L6" s="41" t="s">
        <v>29</v>
      </c>
      <c r="M6" s="41" t="s">
        <v>30</v>
      </c>
      <c r="N6" s="41" t="s">
        <v>31</v>
      </c>
      <c r="O6" s="41" t="s">
        <v>32</v>
      </c>
      <c r="P6" s="41" t="s">
        <v>33</v>
      </c>
      <c r="Q6" s="41" t="s">
        <v>34</v>
      </c>
      <c r="R6" s="41" t="s">
        <v>35</v>
      </c>
      <c r="S6" s="41" t="s">
        <v>36</v>
      </c>
      <c r="T6" s="41" t="s">
        <v>37</v>
      </c>
      <c r="U6" s="41" t="s">
        <v>38</v>
      </c>
      <c r="V6" s="41" t="s">
        <v>39</v>
      </c>
      <c r="W6" s="41" t="s">
        <v>40</v>
      </c>
      <c r="X6" s="43" t="s">
        <v>41</v>
      </c>
      <c r="Y6" s="41" t="s">
        <v>42</v>
      </c>
      <c r="Z6" s="41" t="s">
        <v>43</v>
      </c>
      <c r="AA6" s="41" t="s">
        <v>44</v>
      </c>
      <c r="AB6" s="41" t="s">
        <v>45</v>
      </c>
      <c r="AC6" s="41" t="s">
        <v>46</v>
      </c>
      <c r="AD6" s="41" t="s">
        <v>47</v>
      </c>
      <c r="AE6" s="41" t="s">
        <v>48</v>
      </c>
      <c r="AF6" s="41" t="s">
        <v>49</v>
      </c>
      <c r="AG6" s="41" t="s">
        <v>50</v>
      </c>
      <c r="AH6" s="41" t="s">
        <v>51</v>
      </c>
      <c r="AI6" s="41" t="s">
        <v>52</v>
      </c>
      <c r="AJ6" s="43" t="s">
        <v>53</v>
      </c>
      <c r="AK6" s="41" t="s">
        <v>54</v>
      </c>
      <c r="AL6" s="1"/>
    </row>
    <row r="7" spans="1:39" x14ac:dyDescent="0.25">
      <c r="A7" s="2">
        <v>2004</v>
      </c>
      <c r="B7" s="3">
        <v>1089.9638499110547</v>
      </c>
      <c r="C7" s="4"/>
      <c r="D7" s="3">
        <v>30.621177204104146</v>
      </c>
      <c r="E7" s="4"/>
      <c r="F7" s="3">
        <v>1337.2107342502527</v>
      </c>
      <c r="G7" s="4"/>
      <c r="H7" s="3">
        <v>270.95181135287362</v>
      </c>
      <c r="I7" s="4"/>
      <c r="J7" s="3">
        <v>263.82018764126758</v>
      </c>
      <c r="K7" s="4"/>
      <c r="L7" s="3">
        <v>1756.4233913241433</v>
      </c>
      <c r="M7" s="4"/>
      <c r="N7" s="3">
        <v>126.52024010172535</v>
      </c>
      <c r="O7" s="4"/>
      <c r="P7" s="3">
        <v>602.22589038478498</v>
      </c>
      <c r="Q7" s="4"/>
      <c r="R7" s="3">
        <v>212.54900000000001</v>
      </c>
      <c r="S7" s="4"/>
      <c r="T7" s="3">
        <v>899.20430474710236</v>
      </c>
      <c r="U7" s="4"/>
      <c r="V7" s="3">
        <v>806.3344251856081</v>
      </c>
      <c r="W7" s="4"/>
      <c r="X7" s="3">
        <v>535.08284296590034</v>
      </c>
      <c r="Y7" s="4"/>
      <c r="Z7" s="3">
        <v>377.77621800000969</v>
      </c>
      <c r="AA7" s="4"/>
      <c r="AB7" s="3">
        <v>188.55563696236752</v>
      </c>
      <c r="AC7" s="4"/>
      <c r="AD7" s="3">
        <v>66.78243380923486</v>
      </c>
      <c r="AE7" s="4"/>
      <c r="AF7" s="3">
        <f t="shared" ref="AF7:AF25" si="0">B7+D7+F7+H7+J7+L7+N7+P7+R7+T7+V7+X7+Z7+AB7+AD7</f>
        <v>8564.0221438404296</v>
      </c>
      <c r="AG7" s="4"/>
      <c r="AH7" s="3">
        <v>1509.3548332210194</v>
      </c>
      <c r="AI7" s="4"/>
      <c r="AJ7" s="3">
        <f t="shared" ref="AJ7:AJ25" si="1">AF7+AH7</f>
        <v>10073.376977061449</v>
      </c>
      <c r="AK7" s="5"/>
      <c r="AL7" s="6"/>
      <c r="AM7" s="7"/>
    </row>
    <row r="8" spans="1:39" x14ac:dyDescent="0.25">
      <c r="A8" s="8">
        <v>2005</v>
      </c>
      <c r="B8" s="9">
        <v>1213.8287939917427</v>
      </c>
      <c r="C8" s="10">
        <f t="shared" ref="C8:C22" si="2">B8/B7-1</f>
        <v>0.11364133231647622</v>
      </c>
      <c r="D8" s="9">
        <v>35.223707550637201</v>
      </c>
      <c r="E8" s="10">
        <f t="shared" ref="E8:E22" si="3">D8/D7-1</f>
        <v>0.15030546722142923</v>
      </c>
      <c r="F8" s="9">
        <v>1486.0572166370907</v>
      </c>
      <c r="G8" s="10">
        <f t="shared" ref="G8:G22" si="4">F8/F7-1</f>
        <v>0.11131116328518953</v>
      </c>
      <c r="H8" s="9">
        <v>289.32680627149978</v>
      </c>
      <c r="I8" s="10">
        <f t="shared" ref="I8:I22" si="5">H8/H7-1</f>
        <v>6.7816468274853214E-2</v>
      </c>
      <c r="J8" s="9">
        <v>410.30340498441126</v>
      </c>
      <c r="K8" s="10">
        <f t="shared" ref="K8:K22" si="6">J8/J7-1</f>
        <v>0.55523884905398457</v>
      </c>
      <c r="L8" s="9">
        <v>1942.9523699927784</v>
      </c>
      <c r="M8" s="10">
        <f t="shared" ref="M8:M22" si="7">L8/L7-1</f>
        <v>0.1061981863769268</v>
      </c>
      <c r="N8" s="9">
        <v>153.46698789196085</v>
      </c>
      <c r="O8" s="10">
        <f t="shared" ref="O8:O22" si="8">N8/N7-1</f>
        <v>0.2129836915308545</v>
      </c>
      <c r="P8" s="9">
        <v>691.24938723542346</v>
      </c>
      <c r="Q8" s="10">
        <f t="shared" ref="Q8:Q22" si="9">P8/P7-1</f>
        <v>0.14782409436724486</v>
      </c>
      <c r="R8" s="9">
        <v>258.63067242948341</v>
      </c>
      <c r="S8" s="10">
        <f t="shared" ref="S8:S22" si="10">R8/R7-1</f>
        <v>0.21680493641223153</v>
      </c>
      <c r="T8" s="9">
        <v>1108.8359533592493</v>
      </c>
      <c r="U8" s="10">
        <f t="shared" ref="U8:U22" si="11">T8/T7-1</f>
        <v>0.23313016575371592</v>
      </c>
      <c r="V8" s="9">
        <v>900.48389562721729</v>
      </c>
      <c r="W8" s="10">
        <f t="shared" ref="W8:W22" si="12">V8/V7-1</f>
        <v>0.11676231040233365</v>
      </c>
      <c r="X8" s="9">
        <v>528.58739800660965</v>
      </c>
      <c r="Y8" s="10">
        <f t="shared" ref="Y8:Y22" si="13">X8/X7-1</f>
        <v>-1.2139138910317593E-2</v>
      </c>
      <c r="Z8" s="9">
        <v>401.89904752240665</v>
      </c>
      <c r="AA8" s="10">
        <f t="shared" ref="AA8:AA22" si="14">Z8/Z7-1</f>
        <v>6.3854812381006765E-2</v>
      </c>
      <c r="AB8" s="9">
        <v>207.32316653536213</v>
      </c>
      <c r="AC8" s="10">
        <f t="shared" ref="AC8:AC22" si="15">AB8/AB7-1</f>
        <v>9.953311327807346E-2</v>
      </c>
      <c r="AD8" s="9">
        <v>72.403051773090453</v>
      </c>
      <c r="AE8" s="10">
        <f t="shared" ref="AE8:AE22" si="16">AD8/AD7-1</f>
        <v>8.4163119599848457E-2</v>
      </c>
      <c r="AF8" s="9">
        <f t="shared" si="0"/>
        <v>9700.5718598089643</v>
      </c>
      <c r="AG8" s="10">
        <f t="shared" ref="AG8:AG22" si="17">AF8/AF7-1</f>
        <v>0.13271214119711083</v>
      </c>
      <c r="AH8" s="9">
        <v>1674.970465624119</v>
      </c>
      <c r="AI8" s="10">
        <f t="shared" ref="AI8:AI22" si="18">AH8/AH7-1</f>
        <v>0.10972610863786736</v>
      </c>
      <c r="AJ8" s="9">
        <f t="shared" si="1"/>
        <v>11375.542325433084</v>
      </c>
      <c r="AK8" s="11">
        <f t="shared" ref="AK8:AK22" si="19">AJ8/AJ7-1</f>
        <v>0.12926800529125981</v>
      </c>
      <c r="AL8" s="6"/>
      <c r="AM8" s="7"/>
    </row>
    <row r="9" spans="1:39" x14ac:dyDescent="0.25">
      <c r="A9" s="8">
        <v>2006</v>
      </c>
      <c r="B9" s="9">
        <v>1306.6741260601345</v>
      </c>
      <c r="C9" s="10">
        <f t="shared" si="2"/>
        <v>7.6489643784989569E-2</v>
      </c>
      <c r="D9" s="9">
        <v>39.731512108976993</v>
      </c>
      <c r="E9" s="10">
        <f t="shared" si="3"/>
        <v>0.12797643609377074</v>
      </c>
      <c r="F9" s="9">
        <v>1665.9087738834296</v>
      </c>
      <c r="G9" s="10">
        <f t="shared" si="4"/>
        <v>0.12102599767547195</v>
      </c>
      <c r="H9" s="9">
        <v>320.71917235405351</v>
      </c>
      <c r="I9" s="10">
        <f t="shared" si="5"/>
        <v>0.10850140879478554</v>
      </c>
      <c r="J9" s="9">
        <v>502.35299701068698</v>
      </c>
      <c r="K9" s="10">
        <f t="shared" si="6"/>
        <v>0.22434518190209252</v>
      </c>
      <c r="L9" s="9">
        <v>2118.2091192015982</v>
      </c>
      <c r="M9" s="10">
        <f t="shared" si="7"/>
        <v>9.0201258618332059E-2</v>
      </c>
      <c r="N9" s="9">
        <v>183.09229090408604</v>
      </c>
      <c r="O9" s="10">
        <f t="shared" si="8"/>
        <v>0.193040232424325</v>
      </c>
      <c r="P9" s="9">
        <v>707.37596923126171</v>
      </c>
      <c r="Q9" s="10">
        <f t="shared" si="9"/>
        <v>2.3329614888101036E-2</v>
      </c>
      <c r="R9" s="9">
        <v>266.20866797598882</v>
      </c>
      <c r="S9" s="10">
        <f t="shared" si="10"/>
        <v>2.9300451780604586E-2</v>
      </c>
      <c r="T9" s="9">
        <v>1195.7636623980884</v>
      </c>
      <c r="U9" s="10">
        <f t="shared" si="11"/>
        <v>7.839546397777708E-2</v>
      </c>
      <c r="V9" s="9">
        <v>961.41754884476654</v>
      </c>
      <c r="W9" s="10">
        <f t="shared" si="12"/>
        <v>6.7667676805154731E-2</v>
      </c>
      <c r="X9" s="9">
        <v>553.8442178104732</v>
      </c>
      <c r="Y9" s="10">
        <f t="shared" si="13"/>
        <v>4.7781728999047646E-2</v>
      </c>
      <c r="Z9" s="9">
        <v>421.43107161403447</v>
      </c>
      <c r="AA9" s="10">
        <f t="shared" si="14"/>
        <v>4.8599329140084357E-2</v>
      </c>
      <c r="AB9" s="9">
        <v>226.98855571722481</v>
      </c>
      <c r="AC9" s="10">
        <f t="shared" si="15"/>
        <v>9.4853795214961956E-2</v>
      </c>
      <c r="AD9" s="9">
        <v>79.106488572505668</v>
      </c>
      <c r="AE9" s="10">
        <f t="shared" si="16"/>
        <v>9.2585003466754801E-2</v>
      </c>
      <c r="AF9" s="9">
        <f t="shared" si="0"/>
        <v>10548.824173687311</v>
      </c>
      <c r="AG9" s="10">
        <f t="shared" si="17"/>
        <v>8.7443536951959944E-2</v>
      </c>
      <c r="AH9" s="9">
        <v>1873.7989920161115</v>
      </c>
      <c r="AI9" s="10">
        <f t="shared" si="18"/>
        <v>0.11870569091969396</v>
      </c>
      <c r="AJ9" s="9">
        <f t="shared" si="1"/>
        <v>12422.623165703422</v>
      </c>
      <c r="AK9" s="11">
        <f t="shared" si="19"/>
        <v>9.2046674375190651E-2</v>
      </c>
      <c r="AL9" s="6"/>
      <c r="AM9" s="7"/>
    </row>
    <row r="10" spans="1:39" x14ac:dyDescent="0.25">
      <c r="A10" s="8">
        <v>2007</v>
      </c>
      <c r="B10" s="9">
        <v>1318.7678274052157</v>
      </c>
      <c r="C10" s="10">
        <f t="shared" si="2"/>
        <v>9.2553308463725337E-3</v>
      </c>
      <c r="D10" s="9">
        <v>38.420435307740171</v>
      </c>
      <c r="E10" s="10">
        <f t="shared" si="3"/>
        <v>-3.2998411881248191E-2</v>
      </c>
      <c r="F10" s="9">
        <v>1747.8942260851354</v>
      </c>
      <c r="G10" s="10">
        <f t="shared" si="4"/>
        <v>4.9213650523364461E-2</v>
      </c>
      <c r="H10" s="9">
        <v>371.70491749345911</v>
      </c>
      <c r="I10" s="10">
        <f t="shared" si="5"/>
        <v>0.15897317508390363</v>
      </c>
      <c r="J10" s="9">
        <v>644.18433639639056</v>
      </c>
      <c r="K10" s="10">
        <f t="shared" si="6"/>
        <v>0.28233401657736357</v>
      </c>
      <c r="L10" s="9">
        <v>2523.5104646724749</v>
      </c>
      <c r="M10" s="10">
        <f t="shared" si="7"/>
        <v>0.19134151665990573</v>
      </c>
      <c r="N10" s="9">
        <v>221.78537562386998</v>
      </c>
      <c r="O10" s="10">
        <f t="shared" si="8"/>
        <v>0.21133104255084967</v>
      </c>
      <c r="P10" s="9">
        <v>769.55427924384105</v>
      </c>
      <c r="Q10" s="10">
        <f t="shared" si="9"/>
        <v>8.7899946728684286E-2</v>
      </c>
      <c r="R10" s="9">
        <v>299.69200004274933</v>
      </c>
      <c r="S10" s="10">
        <f t="shared" si="10"/>
        <v>0.12577851923957861</v>
      </c>
      <c r="T10" s="9">
        <v>1419.7105048357134</v>
      </c>
      <c r="U10" s="10">
        <f t="shared" si="11"/>
        <v>0.18728353225628425</v>
      </c>
      <c r="V10" s="9">
        <v>972.36657644488037</v>
      </c>
      <c r="W10" s="10">
        <f t="shared" si="12"/>
        <v>1.1388420788938314E-2</v>
      </c>
      <c r="X10" s="9">
        <v>600.99934769263143</v>
      </c>
      <c r="Y10" s="10">
        <f t="shared" si="13"/>
        <v>8.5141504354018238E-2</v>
      </c>
      <c r="Z10" s="9">
        <v>436.1255822038982</v>
      </c>
      <c r="AA10" s="10">
        <f t="shared" si="14"/>
        <v>3.486812335309164E-2</v>
      </c>
      <c r="AB10" s="9">
        <v>259.8425003324129</v>
      </c>
      <c r="AC10" s="10">
        <f t="shared" si="15"/>
        <v>0.14473833057961083</v>
      </c>
      <c r="AD10" s="9">
        <v>81.002350840461048</v>
      </c>
      <c r="AE10" s="10">
        <f t="shared" si="16"/>
        <v>2.3965951493570836E-2</v>
      </c>
      <c r="AF10" s="9">
        <f t="shared" si="0"/>
        <v>11705.560724620875</v>
      </c>
      <c r="AG10" s="10">
        <f t="shared" si="17"/>
        <v>0.10965549637455263</v>
      </c>
      <c r="AH10" s="9">
        <v>2206.1371454094879</v>
      </c>
      <c r="AI10" s="10">
        <f t="shared" si="18"/>
        <v>0.17736062128830454</v>
      </c>
      <c r="AJ10" s="9">
        <f t="shared" si="1"/>
        <v>13911.697870030363</v>
      </c>
      <c r="AK10" s="11">
        <f t="shared" si="19"/>
        <v>0.11986797671187532</v>
      </c>
      <c r="AL10" s="6"/>
      <c r="AM10" s="7"/>
    </row>
    <row r="11" spans="1:39" x14ac:dyDescent="0.25">
      <c r="A11" s="8">
        <v>2008</v>
      </c>
      <c r="B11" s="9">
        <v>1282.6677267607222</v>
      </c>
      <c r="C11" s="10">
        <f t="shared" si="2"/>
        <v>-2.7374113846501236E-2</v>
      </c>
      <c r="D11" s="9">
        <v>38.618320525486681</v>
      </c>
      <c r="E11" s="10">
        <f t="shared" si="3"/>
        <v>5.1505199293420123E-3</v>
      </c>
      <c r="F11" s="9">
        <v>1809.9674633359264</v>
      </c>
      <c r="G11" s="10">
        <f t="shared" si="4"/>
        <v>3.5513154242645451E-2</v>
      </c>
      <c r="H11" s="9">
        <v>341.15672006476797</v>
      </c>
      <c r="I11" s="10">
        <f t="shared" si="5"/>
        <v>-8.218400131665915E-2</v>
      </c>
      <c r="J11" s="9">
        <v>698.12571667799682</v>
      </c>
      <c r="K11" s="10">
        <f t="shared" si="6"/>
        <v>8.3735938975725288E-2</v>
      </c>
      <c r="L11" s="9">
        <v>2911.1095240855102</v>
      </c>
      <c r="M11" s="10">
        <f t="shared" si="7"/>
        <v>0.15359518608667289</v>
      </c>
      <c r="N11" s="9">
        <v>280.2827104869553</v>
      </c>
      <c r="O11" s="10">
        <f t="shared" si="8"/>
        <v>0.26375650197194278</v>
      </c>
      <c r="P11" s="9">
        <v>821.03886345468845</v>
      </c>
      <c r="Q11" s="10">
        <f t="shared" si="9"/>
        <v>6.6901823041561004E-2</v>
      </c>
      <c r="R11" s="9">
        <v>315.76536319127518</v>
      </c>
      <c r="S11" s="10">
        <f t="shared" si="10"/>
        <v>5.363294030615795E-2</v>
      </c>
      <c r="T11" s="9">
        <v>1551.1544553718425</v>
      </c>
      <c r="U11" s="10">
        <f t="shared" si="11"/>
        <v>9.2585037645642743E-2</v>
      </c>
      <c r="V11" s="9">
        <v>983.03503618642685</v>
      </c>
      <c r="W11" s="10">
        <f t="shared" si="12"/>
        <v>1.0971643822386357E-2</v>
      </c>
      <c r="X11" s="9">
        <v>630.9546313425509</v>
      </c>
      <c r="Y11" s="10">
        <f t="shared" si="13"/>
        <v>4.984245617723948E-2</v>
      </c>
      <c r="Z11" s="9">
        <v>442.56571738556607</v>
      </c>
      <c r="AA11" s="10">
        <f t="shared" si="14"/>
        <v>1.4766698961165226E-2</v>
      </c>
      <c r="AB11" s="9">
        <v>288.04139617175645</v>
      </c>
      <c r="AC11" s="10">
        <f t="shared" si="15"/>
        <v>0.10852303146432596</v>
      </c>
      <c r="AD11" s="9">
        <v>83.950320932970882</v>
      </c>
      <c r="AE11" s="10">
        <f t="shared" si="16"/>
        <v>3.6393636257743056E-2</v>
      </c>
      <c r="AF11" s="9">
        <f t="shared" si="0"/>
        <v>12478.433965974442</v>
      </c>
      <c r="AG11" s="10">
        <f t="shared" si="17"/>
        <v>6.6026161372000347E-2</v>
      </c>
      <c r="AH11" s="9">
        <v>2398.9759916017388</v>
      </c>
      <c r="AI11" s="10">
        <f t="shared" si="18"/>
        <v>8.74101805472558E-2</v>
      </c>
      <c r="AJ11" s="9">
        <f t="shared" si="1"/>
        <v>14877.409957576181</v>
      </c>
      <c r="AK11" s="11">
        <f t="shared" si="19"/>
        <v>6.9417270024691113E-2</v>
      </c>
      <c r="AL11" s="6"/>
      <c r="AM11" s="7"/>
    </row>
    <row r="12" spans="1:39" x14ac:dyDescent="0.25">
      <c r="A12" s="8">
        <v>2009</v>
      </c>
      <c r="B12" s="9">
        <v>1272.345044874173</v>
      </c>
      <c r="C12" s="10">
        <f t="shared" si="2"/>
        <v>-8.0478222622926143E-3</v>
      </c>
      <c r="D12" s="9">
        <v>45.671560851050891</v>
      </c>
      <c r="E12" s="10">
        <f t="shared" si="3"/>
        <v>0.18263974791211668</v>
      </c>
      <c r="F12" s="9">
        <v>1702.3281630466404</v>
      </c>
      <c r="G12" s="10">
        <f t="shared" si="4"/>
        <v>-5.9470295720618904E-2</v>
      </c>
      <c r="H12" s="9">
        <v>288.31589894526581</v>
      </c>
      <c r="I12" s="10">
        <f t="shared" si="5"/>
        <v>-0.15488723513777014</v>
      </c>
      <c r="J12" s="9">
        <v>649.5694345518516</v>
      </c>
      <c r="K12" s="10">
        <f t="shared" si="6"/>
        <v>-6.9552347043163376E-2</v>
      </c>
      <c r="L12" s="9">
        <v>2905.6696466968565</v>
      </c>
      <c r="M12" s="10">
        <f t="shared" si="7"/>
        <v>-1.8686611903969697E-3</v>
      </c>
      <c r="N12" s="9">
        <v>269.36961949661543</v>
      </c>
      <c r="O12" s="10">
        <f t="shared" si="8"/>
        <v>-3.8936012040770462E-2</v>
      </c>
      <c r="P12" s="9">
        <v>824.71273005750641</v>
      </c>
      <c r="Q12" s="10">
        <f t="shared" si="9"/>
        <v>4.4746561537409857E-3</v>
      </c>
      <c r="R12" s="9">
        <v>334.64548614498938</v>
      </c>
      <c r="S12" s="10">
        <f t="shared" si="10"/>
        <v>5.97916211040459E-2</v>
      </c>
      <c r="T12" s="9">
        <v>1494.5713664384321</v>
      </c>
      <c r="U12" s="10">
        <f t="shared" si="11"/>
        <v>-3.6478049453718908E-2</v>
      </c>
      <c r="V12" s="9">
        <v>982.20997876722561</v>
      </c>
      <c r="W12" s="10">
        <f t="shared" si="12"/>
        <v>-8.3929604625487819E-4</v>
      </c>
      <c r="X12" s="9">
        <v>645.98219736546298</v>
      </c>
      <c r="Y12" s="10">
        <f t="shared" si="13"/>
        <v>2.3817189503683167E-2</v>
      </c>
      <c r="Z12" s="9">
        <v>423.46574819154512</v>
      </c>
      <c r="AA12" s="10">
        <f t="shared" si="14"/>
        <v>-4.3157362723106996E-2</v>
      </c>
      <c r="AB12" s="9">
        <v>283.23342503255833</v>
      </c>
      <c r="AC12" s="10">
        <f t="shared" si="15"/>
        <v>-1.6691944988112661E-2</v>
      </c>
      <c r="AD12" s="9">
        <v>85.854509460831196</v>
      </c>
      <c r="AE12" s="10">
        <f t="shared" si="16"/>
        <v>2.2682325769554756E-2</v>
      </c>
      <c r="AF12" s="9">
        <f t="shared" si="0"/>
        <v>12207.944809921006</v>
      </c>
      <c r="AG12" s="10">
        <f t="shared" si="17"/>
        <v>-2.1676530628041313E-2</v>
      </c>
      <c r="AH12" s="9">
        <v>2318.7732991834205</v>
      </c>
      <c r="AI12" s="10">
        <f t="shared" si="18"/>
        <v>-3.3432052967219961E-2</v>
      </c>
      <c r="AJ12" s="9">
        <f t="shared" si="1"/>
        <v>14526.718109104426</v>
      </c>
      <c r="AK12" s="11">
        <f t="shared" si="19"/>
        <v>-2.3572103576615433E-2</v>
      </c>
      <c r="AL12" s="6"/>
      <c r="AM12" s="7"/>
    </row>
    <row r="13" spans="1:39" x14ac:dyDescent="0.25">
      <c r="A13" s="8">
        <v>2010</v>
      </c>
      <c r="B13" s="9">
        <v>1144.4874249292957</v>
      </c>
      <c r="C13" s="10">
        <f t="shared" si="2"/>
        <v>-0.10048973779555348</v>
      </c>
      <c r="D13" s="9">
        <v>51.061843149445906</v>
      </c>
      <c r="E13" s="10">
        <f t="shared" si="3"/>
        <v>0.11802273007428843</v>
      </c>
      <c r="F13" s="9">
        <v>1799.5563914836553</v>
      </c>
      <c r="G13" s="10">
        <f t="shared" si="4"/>
        <v>5.7114856317131313E-2</v>
      </c>
      <c r="H13" s="9">
        <v>287.77700155346866</v>
      </c>
      <c r="I13" s="10">
        <f t="shared" si="5"/>
        <v>-1.869121313699873E-3</v>
      </c>
      <c r="J13" s="9">
        <v>663.1440673206364</v>
      </c>
      <c r="K13" s="10">
        <f t="shared" si="6"/>
        <v>2.0897893353233554E-2</v>
      </c>
      <c r="L13" s="9">
        <v>2930.8846163927074</v>
      </c>
      <c r="M13" s="10">
        <f t="shared" si="7"/>
        <v>8.6778514978518295E-3</v>
      </c>
      <c r="N13" s="9">
        <v>281.28258760235229</v>
      </c>
      <c r="O13" s="10">
        <f t="shared" si="8"/>
        <v>4.4225358925030989E-2</v>
      </c>
      <c r="P13" s="9">
        <v>874.04952061772008</v>
      </c>
      <c r="Q13" s="10">
        <f t="shared" si="9"/>
        <v>5.9823001103394446E-2</v>
      </c>
      <c r="R13" s="9">
        <v>361.8447902232021</v>
      </c>
      <c r="S13" s="10">
        <f t="shared" si="10"/>
        <v>8.1277964904114208E-2</v>
      </c>
      <c r="T13" s="9">
        <v>1512.9582129139908</v>
      </c>
      <c r="U13" s="10">
        <f t="shared" si="11"/>
        <v>1.2302421208145287E-2</v>
      </c>
      <c r="V13" s="9">
        <v>1019.5394324427239</v>
      </c>
      <c r="W13" s="10">
        <f t="shared" si="12"/>
        <v>3.80055736374727E-2</v>
      </c>
      <c r="X13" s="9">
        <v>696.21119082141684</v>
      </c>
      <c r="Y13" s="10">
        <f t="shared" si="13"/>
        <v>7.7756002658904366E-2</v>
      </c>
      <c r="Z13" s="9">
        <v>442.10859685973958</v>
      </c>
      <c r="AA13" s="10">
        <f t="shared" si="14"/>
        <v>4.4024454747073838E-2</v>
      </c>
      <c r="AB13" s="9">
        <v>283.19236520225547</v>
      </c>
      <c r="AC13" s="10">
        <f t="shared" si="15"/>
        <v>-1.4496816644482546E-4</v>
      </c>
      <c r="AD13" s="9">
        <v>86.204332214951563</v>
      </c>
      <c r="AE13" s="10">
        <f t="shared" si="16"/>
        <v>4.0745996490720859E-3</v>
      </c>
      <c r="AF13" s="9">
        <f t="shared" si="0"/>
        <v>12434.302373727563</v>
      </c>
      <c r="AG13" s="10">
        <f t="shared" si="17"/>
        <v>1.8541823978644123E-2</v>
      </c>
      <c r="AH13" s="9">
        <v>2374.8106971673369</v>
      </c>
      <c r="AI13" s="10">
        <f t="shared" si="18"/>
        <v>2.4166829074515617E-2</v>
      </c>
      <c r="AJ13" s="9">
        <f t="shared" si="1"/>
        <v>14809.1130708949</v>
      </c>
      <c r="AK13" s="11">
        <f t="shared" si="19"/>
        <v>1.9439694476723446E-2</v>
      </c>
      <c r="AL13" s="6"/>
      <c r="AM13" s="7"/>
    </row>
    <row r="14" spans="1:39" x14ac:dyDescent="0.25">
      <c r="A14" s="8">
        <v>2011</v>
      </c>
      <c r="B14" s="9">
        <v>1336.5980341403683</v>
      </c>
      <c r="C14" s="10">
        <f t="shared" si="2"/>
        <v>0.16785733510609857</v>
      </c>
      <c r="D14" s="9">
        <v>47.908806586792146</v>
      </c>
      <c r="E14" s="10">
        <f t="shared" si="3"/>
        <v>-6.1749368377196467E-2</v>
      </c>
      <c r="F14" s="9">
        <v>1929.5961425633079</v>
      </c>
      <c r="G14" s="10">
        <f t="shared" si="4"/>
        <v>7.2262115094065216E-2</v>
      </c>
      <c r="H14" s="9">
        <v>306.40300658590184</v>
      </c>
      <c r="I14" s="10">
        <f t="shared" si="5"/>
        <v>6.4723744190421373E-2</v>
      </c>
      <c r="J14" s="9">
        <v>729.30740135237329</v>
      </c>
      <c r="K14" s="10">
        <f t="shared" si="6"/>
        <v>9.97721872097308E-2</v>
      </c>
      <c r="L14" s="9">
        <v>3083.8048834116375</v>
      </c>
      <c r="M14" s="10">
        <f t="shared" si="7"/>
        <v>5.2175464760241042E-2</v>
      </c>
      <c r="N14" s="9">
        <v>283.09752750985922</v>
      </c>
      <c r="O14" s="10">
        <f t="shared" si="8"/>
        <v>6.4523720539455542E-3</v>
      </c>
      <c r="P14" s="9">
        <v>913.83587542449163</v>
      </c>
      <c r="Q14" s="10">
        <f t="shared" si="9"/>
        <v>4.551956596080875E-2</v>
      </c>
      <c r="R14" s="9">
        <v>417.82752631262525</v>
      </c>
      <c r="S14" s="10">
        <f t="shared" si="10"/>
        <v>0.15471477716976523</v>
      </c>
      <c r="T14" s="9">
        <v>1594.8244192039933</v>
      </c>
      <c r="U14" s="10">
        <f t="shared" si="11"/>
        <v>5.411002471266313E-2</v>
      </c>
      <c r="V14" s="9">
        <v>1104.8369851212653</v>
      </c>
      <c r="W14" s="10">
        <f t="shared" si="12"/>
        <v>8.3662828493230812E-2</v>
      </c>
      <c r="X14" s="9">
        <v>702.60916521376873</v>
      </c>
      <c r="Y14" s="10">
        <f t="shared" si="13"/>
        <v>9.1897034645527231E-3</v>
      </c>
      <c r="Z14" s="9">
        <v>463.3769289397157</v>
      </c>
      <c r="AA14" s="10">
        <f t="shared" si="14"/>
        <v>4.8106578861038418E-2</v>
      </c>
      <c r="AB14" s="9">
        <v>280.7034570453161</v>
      </c>
      <c r="AC14" s="10">
        <f t="shared" si="15"/>
        <v>-8.7887544396255679E-3</v>
      </c>
      <c r="AD14" s="9">
        <v>87.250340033667726</v>
      </c>
      <c r="AE14" s="10">
        <f t="shared" si="16"/>
        <v>1.2134051640327437E-2</v>
      </c>
      <c r="AF14" s="9">
        <f t="shared" si="0"/>
        <v>13281.980499445082</v>
      </c>
      <c r="AG14" s="10">
        <f t="shared" si="17"/>
        <v>6.8172552045105306E-2</v>
      </c>
      <c r="AH14" s="9">
        <v>2624.1103013102406</v>
      </c>
      <c r="AI14" s="10">
        <f t="shared" si="18"/>
        <v>0.10497662169042243</v>
      </c>
      <c r="AJ14" s="9">
        <f t="shared" si="1"/>
        <v>15906.090800755323</v>
      </c>
      <c r="AK14" s="11">
        <f t="shared" si="19"/>
        <v>7.4074505651278155E-2</v>
      </c>
      <c r="AL14" s="6"/>
      <c r="AM14" s="7"/>
    </row>
    <row r="15" spans="1:39" x14ac:dyDescent="0.25">
      <c r="A15" s="8">
        <v>2012</v>
      </c>
      <c r="B15" s="9">
        <v>1101.2931144986264</v>
      </c>
      <c r="C15" s="10">
        <f t="shared" si="2"/>
        <v>-0.17604763259514888</v>
      </c>
      <c r="D15" s="9">
        <v>48.575212013370269</v>
      </c>
      <c r="E15" s="10">
        <f t="shared" si="3"/>
        <v>1.3909873237415216E-2</v>
      </c>
      <c r="F15" s="9">
        <v>1926.2703114671556</v>
      </c>
      <c r="G15" s="10">
        <f t="shared" si="4"/>
        <v>-1.7235892126806762E-3</v>
      </c>
      <c r="H15" s="9">
        <v>366.54066393169421</v>
      </c>
      <c r="I15" s="10">
        <f t="shared" si="5"/>
        <v>0.19626980170944397</v>
      </c>
      <c r="J15" s="9">
        <v>702.8385973519039</v>
      </c>
      <c r="K15" s="10">
        <f t="shared" si="6"/>
        <v>-3.6293069220725838E-2</v>
      </c>
      <c r="L15" s="9">
        <v>3188.1741033644967</v>
      </c>
      <c r="M15" s="10">
        <f t="shared" si="7"/>
        <v>3.3844300757898349E-2</v>
      </c>
      <c r="N15" s="9">
        <v>295.11388790909916</v>
      </c>
      <c r="O15" s="10">
        <f t="shared" si="8"/>
        <v>4.2446009701803122E-2</v>
      </c>
      <c r="P15" s="9">
        <v>926.89729761445005</v>
      </c>
      <c r="Q15" s="10">
        <f t="shared" si="9"/>
        <v>1.4292962818833521E-2</v>
      </c>
      <c r="R15" s="9">
        <v>473.71558067315544</v>
      </c>
      <c r="S15" s="10">
        <f t="shared" si="10"/>
        <v>0.13375867036274158</v>
      </c>
      <c r="T15" s="9">
        <v>1620.0642521816997</v>
      </c>
      <c r="U15" s="10">
        <f t="shared" si="11"/>
        <v>1.5826088862060494E-2</v>
      </c>
      <c r="V15" s="9">
        <v>1125.1006426660736</v>
      </c>
      <c r="W15" s="10">
        <f t="shared" si="12"/>
        <v>1.8340857355154672E-2</v>
      </c>
      <c r="X15" s="9">
        <v>717.20346751499324</v>
      </c>
      <c r="Y15" s="10">
        <f t="shared" si="13"/>
        <v>2.0771579739903068E-2</v>
      </c>
      <c r="Z15" s="9">
        <v>420.56199541651614</v>
      </c>
      <c r="AA15" s="10">
        <f t="shared" si="14"/>
        <v>-9.239763753704211E-2</v>
      </c>
      <c r="AB15" s="9">
        <v>286.27131799066228</v>
      </c>
      <c r="AC15" s="10">
        <f t="shared" si="15"/>
        <v>1.9835384301830405E-2</v>
      </c>
      <c r="AD15" s="9">
        <v>91.17681465541439</v>
      </c>
      <c r="AE15" s="10">
        <f t="shared" si="16"/>
        <v>4.5002399076399469E-2</v>
      </c>
      <c r="AF15" s="9">
        <f t="shared" si="0"/>
        <v>13289.79725924931</v>
      </c>
      <c r="AG15" s="10">
        <f t="shared" si="17"/>
        <v>5.8852366215678131E-4</v>
      </c>
      <c r="AH15" s="9">
        <v>2689.3606024269429</v>
      </c>
      <c r="AI15" s="10">
        <f t="shared" si="18"/>
        <v>2.4865685365482726E-2</v>
      </c>
      <c r="AJ15" s="9">
        <f t="shared" si="1"/>
        <v>15979.157861676253</v>
      </c>
      <c r="AK15" s="11">
        <f t="shared" si="19"/>
        <v>4.593652949438809E-3</v>
      </c>
      <c r="AL15" s="6"/>
      <c r="AM15" s="7"/>
    </row>
    <row r="16" spans="1:39" x14ac:dyDescent="0.25">
      <c r="A16" s="8">
        <v>2013</v>
      </c>
      <c r="B16" s="9">
        <v>1083.7441977106248</v>
      </c>
      <c r="C16" s="10">
        <f t="shared" si="2"/>
        <v>-1.593482839125071E-2</v>
      </c>
      <c r="D16" s="9">
        <v>42.28441134208947</v>
      </c>
      <c r="E16" s="10">
        <f t="shared" si="3"/>
        <v>-0.12950639658658136</v>
      </c>
      <c r="F16" s="9">
        <v>1879.5557766503623</v>
      </c>
      <c r="G16" s="10">
        <f t="shared" si="4"/>
        <v>-2.4251287339424832E-2</v>
      </c>
      <c r="H16" s="9">
        <v>345.17052922406504</v>
      </c>
      <c r="I16" s="10">
        <f t="shared" si="5"/>
        <v>-5.8302220764273938E-2</v>
      </c>
      <c r="J16" s="9">
        <v>677.92811710364515</v>
      </c>
      <c r="K16" s="10">
        <f t="shared" si="6"/>
        <v>-3.5442675376842314E-2</v>
      </c>
      <c r="L16" s="9">
        <v>3255.0849063784758</v>
      </c>
      <c r="M16" s="10">
        <f t="shared" si="7"/>
        <v>2.0987186033337268E-2</v>
      </c>
      <c r="N16" s="9">
        <v>327.37561516876667</v>
      </c>
      <c r="O16" s="10">
        <f t="shared" si="8"/>
        <v>0.10931958332508152</v>
      </c>
      <c r="P16" s="9">
        <v>929.93898824115263</v>
      </c>
      <c r="Q16" s="10">
        <f t="shared" si="9"/>
        <v>3.281583228833318E-3</v>
      </c>
      <c r="R16" s="9">
        <v>557.88193177776293</v>
      </c>
      <c r="S16" s="10">
        <f t="shared" si="10"/>
        <v>0.17767275246679892</v>
      </c>
      <c r="T16" s="9">
        <v>1552.9290066958283</v>
      </c>
      <c r="U16" s="10">
        <f t="shared" si="11"/>
        <v>-4.1439865977822787E-2</v>
      </c>
      <c r="V16" s="9">
        <v>1157.8675620890053</v>
      </c>
      <c r="W16" s="10">
        <f t="shared" si="12"/>
        <v>2.9123545201508616E-2</v>
      </c>
      <c r="X16" s="9">
        <v>759.82582870943827</v>
      </c>
      <c r="Y16" s="10">
        <f t="shared" si="13"/>
        <v>5.9428548696404571E-2</v>
      </c>
      <c r="Z16" s="9">
        <v>473.40209962642444</v>
      </c>
      <c r="AA16" s="10">
        <f t="shared" si="14"/>
        <v>0.12564165280216666</v>
      </c>
      <c r="AB16" s="9">
        <v>282.76865303636731</v>
      </c>
      <c r="AC16" s="10">
        <f t="shared" si="15"/>
        <v>-1.2235472903398659E-2</v>
      </c>
      <c r="AD16" s="9">
        <v>93.212453625002951</v>
      </c>
      <c r="AE16" s="10">
        <f t="shared" si="16"/>
        <v>2.2326278640922848E-2</v>
      </c>
      <c r="AF16" s="9">
        <f t="shared" si="0"/>
        <v>13418.970077379012</v>
      </c>
      <c r="AG16" s="10">
        <f t="shared" si="17"/>
        <v>9.7196981722051934E-3</v>
      </c>
      <c r="AH16" s="9">
        <v>2746.9050652111373</v>
      </c>
      <c r="AI16" s="10">
        <f t="shared" si="18"/>
        <v>2.1397079563173715E-2</v>
      </c>
      <c r="AJ16" s="9">
        <f t="shared" si="1"/>
        <v>16165.87514259015</v>
      </c>
      <c r="AK16" s="11">
        <f t="shared" si="19"/>
        <v>1.1685051398216295E-2</v>
      </c>
      <c r="AL16" s="6"/>
      <c r="AM16" s="7"/>
    </row>
    <row r="17" spans="1:39" x14ac:dyDescent="0.25">
      <c r="A17" s="8">
        <v>2014</v>
      </c>
      <c r="B17" s="9">
        <v>1015.5359263007232</v>
      </c>
      <c r="C17" s="10">
        <f t="shared" si="2"/>
        <v>-6.2937611619041989E-2</v>
      </c>
      <c r="D17" s="9">
        <v>45.944616946652339</v>
      </c>
      <c r="E17" s="10">
        <f t="shared" si="3"/>
        <v>8.6561583533729669E-2</v>
      </c>
      <c r="F17" s="9">
        <v>1862.5571915175187</v>
      </c>
      <c r="G17" s="10">
        <f t="shared" si="4"/>
        <v>-9.0439375856871118E-3</v>
      </c>
      <c r="H17" s="9">
        <v>373.17934418460419</v>
      </c>
      <c r="I17" s="10">
        <f t="shared" si="5"/>
        <v>8.1144862000537277E-2</v>
      </c>
      <c r="J17" s="9">
        <v>634.57201288615806</v>
      </c>
      <c r="K17" s="10">
        <f t="shared" si="6"/>
        <v>-6.3953836879815706E-2</v>
      </c>
      <c r="L17" s="9">
        <v>3245.8671599359855</v>
      </c>
      <c r="M17" s="10">
        <f t="shared" si="7"/>
        <v>-2.8317990797805948E-3</v>
      </c>
      <c r="N17" s="9">
        <v>362.64572761605575</v>
      </c>
      <c r="O17" s="10">
        <f t="shared" si="8"/>
        <v>0.10773591804968996</v>
      </c>
      <c r="P17" s="9">
        <v>946.87099991097398</v>
      </c>
      <c r="Q17" s="10">
        <f t="shared" si="9"/>
        <v>1.8207658657097392E-2</v>
      </c>
      <c r="R17" s="9">
        <v>526.50885581724822</v>
      </c>
      <c r="S17" s="10">
        <f t="shared" si="10"/>
        <v>-5.6236049553604173E-2</v>
      </c>
      <c r="T17" s="9">
        <v>1460.4318852263243</v>
      </c>
      <c r="U17" s="10">
        <f t="shared" si="11"/>
        <v>-5.956300711151663E-2</v>
      </c>
      <c r="V17" s="9">
        <v>1166.4139711546486</v>
      </c>
      <c r="W17" s="10">
        <f t="shared" si="12"/>
        <v>7.3811628768871707E-3</v>
      </c>
      <c r="X17" s="9">
        <v>748.56545782170781</v>
      </c>
      <c r="Y17" s="10">
        <f t="shared" si="13"/>
        <v>-1.4819673749254081E-2</v>
      </c>
      <c r="Z17" s="9">
        <v>431.88382871178078</v>
      </c>
      <c r="AA17" s="10">
        <f t="shared" si="14"/>
        <v>-8.770191544863648E-2</v>
      </c>
      <c r="AB17" s="9">
        <v>279.55333719761961</v>
      </c>
      <c r="AC17" s="10">
        <f t="shared" si="15"/>
        <v>-1.1370835501819831E-2</v>
      </c>
      <c r="AD17" s="9">
        <v>93.465762879626695</v>
      </c>
      <c r="AE17" s="10">
        <f t="shared" si="16"/>
        <v>2.71754733163454E-3</v>
      </c>
      <c r="AF17" s="9">
        <f t="shared" si="0"/>
        <v>13193.996078107628</v>
      </c>
      <c r="AG17" s="10">
        <f t="shared" si="17"/>
        <v>-1.6765370067456487E-2</v>
      </c>
      <c r="AH17" s="9">
        <v>2588.5785575495302</v>
      </c>
      <c r="AI17" s="10">
        <f t="shared" si="18"/>
        <v>-5.7638143256850238E-2</v>
      </c>
      <c r="AJ17" s="9">
        <f t="shared" si="1"/>
        <v>15782.574635657158</v>
      </c>
      <c r="AK17" s="11">
        <f t="shared" si="19"/>
        <v>-2.3710470577813614E-2</v>
      </c>
      <c r="AL17" s="6"/>
      <c r="AM17" s="7"/>
    </row>
    <row r="18" spans="1:39" ht="15.75" customHeight="1" x14ac:dyDescent="0.25">
      <c r="A18" s="8">
        <v>2015</v>
      </c>
      <c r="B18" s="9">
        <v>1194.1616925816406</v>
      </c>
      <c r="C18" s="10">
        <f t="shared" si="2"/>
        <v>0.17589310398066837</v>
      </c>
      <c r="D18" s="9">
        <v>48.313496068563559</v>
      </c>
      <c r="E18" s="10">
        <f t="shared" si="3"/>
        <v>5.1559448730670532E-2</v>
      </c>
      <c r="F18" s="9">
        <v>1889.8945019561438</v>
      </c>
      <c r="G18" s="10">
        <f t="shared" si="4"/>
        <v>1.4677299877354111E-2</v>
      </c>
      <c r="H18" s="9">
        <v>399.54385596874647</v>
      </c>
      <c r="I18" s="10">
        <f t="shared" si="5"/>
        <v>7.0648368391741156E-2</v>
      </c>
      <c r="J18" s="9">
        <v>629.86843425032339</v>
      </c>
      <c r="K18" s="10">
        <f t="shared" si="6"/>
        <v>-7.4122062434519576E-3</v>
      </c>
      <c r="L18" s="9">
        <v>3351.9645914085427</v>
      </c>
      <c r="M18" s="10">
        <f t="shared" si="7"/>
        <v>3.2686929638441997E-2</v>
      </c>
      <c r="N18" s="9">
        <v>370.08718638946357</v>
      </c>
      <c r="O18" s="10">
        <f t="shared" si="8"/>
        <v>2.051991298043454E-2</v>
      </c>
      <c r="P18" s="9">
        <v>982.13854629046762</v>
      </c>
      <c r="Q18" s="10">
        <f t="shared" si="9"/>
        <v>3.7246410950181774E-2</v>
      </c>
      <c r="R18" s="9">
        <v>627.31278904659086</v>
      </c>
      <c r="S18" s="10">
        <f t="shared" si="10"/>
        <v>0.19145724163152877</v>
      </c>
      <c r="T18" s="9">
        <v>1465.6399757283054</v>
      </c>
      <c r="U18" s="10">
        <f t="shared" si="11"/>
        <v>3.5661303718892423E-3</v>
      </c>
      <c r="V18" s="9">
        <v>1189.0265116691132</v>
      </c>
      <c r="W18" s="10">
        <f t="shared" si="12"/>
        <v>1.9386376598421684E-2</v>
      </c>
      <c r="X18" s="9">
        <v>690.62803824944683</v>
      </c>
      <c r="Y18" s="10">
        <f t="shared" si="13"/>
        <v>-7.7397933563293608E-2</v>
      </c>
      <c r="Z18" s="9">
        <v>435.05267088756796</v>
      </c>
      <c r="AA18" s="10">
        <f t="shared" si="14"/>
        <v>7.3372559126354542E-3</v>
      </c>
      <c r="AB18" s="9">
        <v>283.14209983465952</v>
      </c>
      <c r="AC18" s="10">
        <f t="shared" si="15"/>
        <v>1.2837488090879035E-2</v>
      </c>
      <c r="AD18" s="9">
        <v>93.834773396590776</v>
      </c>
      <c r="AE18" s="10">
        <f t="shared" si="16"/>
        <v>3.9480822238548985E-3</v>
      </c>
      <c r="AF18" s="9">
        <f t="shared" si="0"/>
        <v>13650.609163726167</v>
      </c>
      <c r="AG18" s="10">
        <f t="shared" si="17"/>
        <v>3.4607641454144522E-2</v>
      </c>
      <c r="AH18" s="9">
        <v>2683.9104731103703</v>
      </c>
      <c r="AI18" s="10">
        <f t="shared" si="18"/>
        <v>3.682790127531832E-2</v>
      </c>
      <c r="AJ18" s="9">
        <f t="shared" si="1"/>
        <v>16334.519636836538</v>
      </c>
      <c r="AK18" s="11">
        <f t="shared" si="19"/>
        <v>3.497179730944433E-2</v>
      </c>
      <c r="AL18" s="6"/>
      <c r="AM18" s="7"/>
    </row>
    <row r="19" spans="1:39" ht="15.75" customHeight="1" x14ac:dyDescent="0.25">
      <c r="A19" s="8">
        <v>2016</v>
      </c>
      <c r="B19" s="9">
        <v>1214.9679167582565</v>
      </c>
      <c r="C19" s="10">
        <f t="shared" si="2"/>
        <v>1.7423288911265544E-2</v>
      </c>
      <c r="D19" s="9">
        <v>45.126094675328773</v>
      </c>
      <c r="E19" s="10">
        <f t="shared" si="3"/>
        <v>-6.5973312896078218E-2</v>
      </c>
      <c r="F19" s="9">
        <v>1842.0093221245002</v>
      </c>
      <c r="G19" s="10">
        <f t="shared" si="4"/>
        <v>-2.5337488300050559E-2</v>
      </c>
      <c r="H19" s="9">
        <v>401.01645422975236</v>
      </c>
      <c r="I19" s="10">
        <f t="shared" si="5"/>
        <v>3.6856986761450994E-3</v>
      </c>
      <c r="J19" s="9">
        <v>572.63679918349374</v>
      </c>
      <c r="K19" s="10">
        <f t="shared" si="6"/>
        <v>-9.0862840483421636E-2</v>
      </c>
      <c r="L19" s="9">
        <v>3382.210645198968</v>
      </c>
      <c r="M19" s="10">
        <f t="shared" si="7"/>
        <v>9.0233810547848403E-3</v>
      </c>
      <c r="N19" s="9">
        <v>392.11916577678466</v>
      </c>
      <c r="O19" s="10">
        <f t="shared" si="8"/>
        <v>5.9531862214044828E-2</v>
      </c>
      <c r="P19" s="9">
        <v>1014.9879539897227</v>
      </c>
      <c r="Q19" s="10">
        <f t="shared" si="9"/>
        <v>3.3446816463244433E-2</v>
      </c>
      <c r="R19" s="9">
        <v>658.3091140348223</v>
      </c>
      <c r="S19" s="10">
        <f t="shared" si="10"/>
        <v>4.9411275410693678E-2</v>
      </c>
      <c r="T19" s="9">
        <v>1465.9224349792717</v>
      </c>
      <c r="U19" s="10">
        <f t="shared" si="11"/>
        <v>1.927207606533532E-4</v>
      </c>
      <c r="V19" s="9">
        <v>1214.5977606299723</v>
      </c>
      <c r="W19" s="10">
        <f t="shared" si="12"/>
        <v>2.1506037678641121E-2</v>
      </c>
      <c r="X19" s="9">
        <v>688.30016315843307</v>
      </c>
      <c r="Y19" s="10">
        <f t="shared" si="13"/>
        <v>-3.3706640363375673E-3</v>
      </c>
      <c r="Z19" s="9">
        <v>442.55723448441012</v>
      </c>
      <c r="AA19" s="10">
        <f t="shared" si="14"/>
        <v>1.7249781690873878E-2</v>
      </c>
      <c r="AB19" s="9">
        <v>288.43662176130636</v>
      </c>
      <c r="AC19" s="10">
        <f t="shared" si="15"/>
        <v>1.8699168826319168E-2</v>
      </c>
      <c r="AD19" s="9">
        <v>93.142590783813418</v>
      </c>
      <c r="AE19" s="10">
        <f t="shared" si="16"/>
        <v>-7.3766109057658014E-3</v>
      </c>
      <c r="AF19" s="9">
        <f t="shared" si="0"/>
        <v>13716.340271768837</v>
      </c>
      <c r="AG19" s="10">
        <f t="shared" si="17"/>
        <v>4.8152508986438747E-3</v>
      </c>
      <c r="AH19" s="9">
        <v>2718.3809889666823</v>
      </c>
      <c r="AI19" s="10">
        <f t="shared" si="18"/>
        <v>1.2843392580216939E-2</v>
      </c>
      <c r="AJ19" s="9">
        <f t="shared" si="1"/>
        <v>16434.721260735518</v>
      </c>
      <c r="AK19" s="11">
        <f t="shared" si="19"/>
        <v>6.134347757188463E-3</v>
      </c>
      <c r="AL19" s="6"/>
      <c r="AM19" s="7"/>
    </row>
    <row r="20" spans="1:39" ht="15.75" customHeight="1" x14ac:dyDescent="0.25">
      <c r="A20" s="8">
        <v>2017</v>
      </c>
      <c r="B20" s="9">
        <v>1288.8978220314418</v>
      </c>
      <c r="C20" s="10">
        <f t="shared" si="2"/>
        <v>6.0849265444344436E-2</v>
      </c>
      <c r="D20" s="9">
        <v>45.643586756024348</v>
      </c>
      <c r="E20" s="10">
        <f t="shared" si="3"/>
        <v>1.1467690355631444E-2</v>
      </c>
      <c r="F20" s="9">
        <v>1800.766735017475</v>
      </c>
      <c r="G20" s="10">
        <f t="shared" si="4"/>
        <v>-2.2389999123054172E-2</v>
      </c>
      <c r="H20" s="9">
        <v>386.42716963258397</v>
      </c>
      <c r="I20" s="10">
        <f t="shared" si="5"/>
        <v>-3.6380763041732544E-2</v>
      </c>
      <c r="J20" s="9">
        <v>730.73148066337023</v>
      </c>
      <c r="K20" s="10">
        <f t="shared" si="6"/>
        <v>0.2760819453190908</v>
      </c>
      <c r="L20" s="9">
        <v>3485.5929127930704</v>
      </c>
      <c r="M20" s="10">
        <f t="shared" si="7"/>
        <v>3.0566478093507543E-2</v>
      </c>
      <c r="N20" s="9">
        <v>392.05619508425497</v>
      </c>
      <c r="O20" s="10">
        <f t="shared" si="8"/>
        <v>-1.6059070309648593E-4</v>
      </c>
      <c r="P20" s="9">
        <v>1026.9926689864058</v>
      </c>
      <c r="Q20" s="10">
        <f t="shared" si="9"/>
        <v>1.1827445783464619E-2</v>
      </c>
      <c r="R20" s="9">
        <v>714.04794890930748</v>
      </c>
      <c r="S20" s="10">
        <f t="shared" si="10"/>
        <v>8.4669699516778607E-2</v>
      </c>
      <c r="T20" s="9">
        <v>1613.7907249322211</v>
      </c>
      <c r="U20" s="10">
        <f t="shared" si="11"/>
        <v>0.10087047337879129</v>
      </c>
      <c r="V20" s="9">
        <v>1266.5590921439627</v>
      </c>
      <c r="W20" s="10">
        <f t="shared" si="12"/>
        <v>4.2780691022384021E-2</v>
      </c>
      <c r="X20" s="9">
        <v>663.18952066957877</v>
      </c>
      <c r="Y20" s="10">
        <f t="shared" si="13"/>
        <v>-3.6482110324699057E-2</v>
      </c>
      <c r="Z20" s="9">
        <v>447.92865116457801</v>
      </c>
      <c r="AA20" s="10">
        <f t="shared" si="14"/>
        <v>1.2137224886687781E-2</v>
      </c>
      <c r="AB20" s="9">
        <v>294.39106711444504</v>
      </c>
      <c r="AC20" s="10">
        <f t="shared" si="15"/>
        <v>2.0643860397402181E-2</v>
      </c>
      <c r="AD20" s="9">
        <v>90.578008611055537</v>
      </c>
      <c r="AE20" s="10">
        <f t="shared" si="16"/>
        <v>-2.7533936421312855E-2</v>
      </c>
      <c r="AF20" s="9">
        <f t="shared" si="0"/>
        <v>14247.593584509777</v>
      </c>
      <c r="AG20" s="10">
        <f t="shared" si="17"/>
        <v>3.8731418309472465E-2</v>
      </c>
      <c r="AH20" s="9">
        <v>2943.8421071665925</v>
      </c>
      <c r="AI20" s="10">
        <f t="shared" si="18"/>
        <v>8.2939484610511816E-2</v>
      </c>
      <c r="AJ20" s="9">
        <f t="shared" si="1"/>
        <v>17191.435691676372</v>
      </c>
      <c r="AK20" s="11">
        <f t="shared" si="19"/>
        <v>4.6043642537992646E-2</v>
      </c>
      <c r="AL20" s="6"/>
      <c r="AM20" s="7"/>
    </row>
    <row r="21" spans="1:39" ht="15.75" customHeight="1" x14ac:dyDescent="0.25">
      <c r="A21" s="8">
        <v>2018</v>
      </c>
      <c r="B21" s="9">
        <v>1456.1475647052803</v>
      </c>
      <c r="C21" s="10">
        <f t="shared" si="2"/>
        <v>0.12976183202034974</v>
      </c>
      <c r="D21" s="9">
        <v>42.985049074741838</v>
      </c>
      <c r="E21" s="10">
        <f t="shared" si="3"/>
        <v>-5.8245590897424759E-2</v>
      </c>
      <c r="F21" s="9">
        <v>1712.5733104799638</v>
      </c>
      <c r="G21" s="10">
        <f t="shared" si="4"/>
        <v>-4.8975485176682487E-2</v>
      </c>
      <c r="H21" s="9">
        <v>395.37686039442337</v>
      </c>
      <c r="I21" s="10">
        <f t="shared" si="5"/>
        <v>2.3160097076892372E-2</v>
      </c>
      <c r="J21" s="9">
        <v>648.81015620928497</v>
      </c>
      <c r="K21" s="10">
        <f t="shared" si="6"/>
        <v>-0.11210865635584188</v>
      </c>
      <c r="L21" s="9">
        <v>3465.6584347640996</v>
      </c>
      <c r="M21" s="10">
        <f t="shared" si="7"/>
        <v>-5.7191067711337418E-3</v>
      </c>
      <c r="N21" s="9">
        <v>399.85855306654452</v>
      </c>
      <c r="O21" s="10">
        <f t="shared" si="8"/>
        <v>1.9901121523185683E-2</v>
      </c>
      <c r="P21" s="9">
        <v>990.6807996158343</v>
      </c>
      <c r="Q21" s="10">
        <f t="shared" si="9"/>
        <v>-3.5357476705661028E-2</v>
      </c>
      <c r="R21" s="9">
        <v>595.488095882214</v>
      </c>
      <c r="S21" s="10">
        <f t="shared" si="10"/>
        <v>-0.16603906391467271</v>
      </c>
      <c r="T21" s="9">
        <v>1505.0972133609087</v>
      </c>
      <c r="U21" s="10">
        <f t="shared" si="11"/>
        <v>-6.7352916268543783E-2</v>
      </c>
      <c r="V21" s="9">
        <v>1312.0027226846632</v>
      </c>
      <c r="W21" s="10">
        <f t="shared" si="12"/>
        <v>3.5879597582593625E-2</v>
      </c>
      <c r="X21" s="9">
        <v>657.49105699390134</v>
      </c>
      <c r="Y21" s="10">
        <f t="shared" si="13"/>
        <v>-8.5925116396955437E-3</v>
      </c>
      <c r="Z21" s="9">
        <v>483.59131645957666</v>
      </c>
      <c r="AA21" s="10">
        <f t="shared" si="14"/>
        <v>7.9616843446559171E-2</v>
      </c>
      <c r="AB21" s="9">
        <v>301.9536880140862</v>
      </c>
      <c r="AC21" s="10">
        <f t="shared" si="15"/>
        <v>2.5689029812515196E-2</v>
      </c>
      <c r="AD21" s="9">
        <v>91.324912145984186</v>
      </c>
      <c r="AE21" s="10">
        <f t="shared" si="16"/>
        <v>8.2459699256125507E-3</v>
      </c>
      <c r="AF21" s="9">
        <f t="shared" si="0"/>
        <v>14059.039733851509</v>
      </c>
      <c r="AG21" s="10">
        <f t="shared" si="17"/>
        <v>-1.3234084025478321E-2</v>
      </c>
      <c r="AH21" s="9">
        <v>2885.5230656134031</v>
      </c>
      <c r="AI21" s="10">
        <f t="shared" si="18"/>
        <v>-1.9810519528617232E-2</v>
      </c>
      <c r="AJ21" s="9">
        <f t="shared" si="1"/>
        <v>16944.562799464911</v>
      </c>
      <c r="AK21" s="11">
        <f t="shared" si="19"/>
        <v>-1.4360225442427099E-2</v>
      </c>
      <c r="AL21" s="6"/>
      <c r="AM21" s="7"/>
    </row>
    <row r="22" spans="1:39" ht="15.75" customHeight="1" x14ac:dyDescent="0.25">
      <c r="A22" s="8">
        <v>2019</v>
      </c>
      <c r="B22" s="9">
        <v>1439.1777378287536</v>
      </c>
      <c r="C22" s="10">
        <f t="shared" si="2"/>
        <v>-1.1653919759129105E-2</v>
      </c>
      <c r="D22" s="9">
        <v>39.166754519779332</v>
      </c>
      <c r="E22" s="10">
        <f t="shared" si="3"/>
        <v>-8.882843307502819E-2</v>
      </c>
      <c r="F22" s="9">
        <v>1648.7377440788594</v>
      </c>
      <c r="G22" s="10">
        <f t="shared" si="4"/>
        <v>-3.7274647462077981E-2</v>
      </c>
      <c r="H22" s="9">
        <v>318.17077076867304</v>
      </c>
      <c r="I22" s="10">
        <f t="shared" si="5"/>
        <v>-0.19527215009176424</v>
      </c>
      <c r="J22" s="9">
        <v>542.87777368192508</v>
      </c>
      <c r="K22" s="10">
        <f t="shared" si="6"/>
        <v>-0.1632717698907129</v>
      </c>
      <c r="L22" s="9">
        <v>3310.5900037809665</v>
      </c>
      <c r="M22" s="10">
        <f t="shared" si="7"/>
        <v>-4.4744291424578364E-2</v>
      </c>
      <c r="N22" s="9">
        <v>374.83947817055576</v>
      </c>
      <c r="O22" s="10">
        <f t="shared" si="8"/>
        <v>-6.2569813010414865E-2</v>
      </c>
      <c r="P22" s="9">
        <v>970.01041074619388</v>
      </c>
      <c r="Q22" s="10">
        <f t="shared" si="9"/>
        <v>-2.0864832423981516E-2</v>
      </c>
      <c r="R22" s="9">
        <v>505.74722163815937</v>
      </c>
      <c r="S22" s="10">
        <f t="shared" si="10"/>
        <v>-0.15070137398985917</v>
      </c>
      <c r="T22" s="9">
        <v>1417.1062504886809</v>
      </c>
      <c r="U22" s="10">
        <f t="shared" si="11"/>
        <v>-5.8461979791818552E-2</v>
      </c>
      <c r="V22" s="9">
        <v>1397.9772254038714</v>
      </c>
      <c r="W22" s="10">
        <f t="shared" si="12"/>
        <v>6.5529210597432552E-2</v>
      </c>
      <c r="X22" s="9">
        <v>719.65077179515606</v>
      </c>
      <c r="Y22" s="10">
        <f t="shared" si="13"/>
        <v>9.4540776091242451E-2</v>
      </c>
      <c r="Z22" s="9">
        <v>483.40876014541038</v>
      </c>
      <c r="AA22" s="10">
        <f t="shared" si="14"/>
        <v>-3.7750122459345725E-4</v>
      </c>
      <c r="AB22" s="9">
        <v>293.99495146462311</v>
      </c>
      <c r="AC22" s="10">
        <f t="shared" si="15"/>
        <v>-2.6357474226616495E-2</v>
      </c>
      <c r="AD22" s="9">
        <v>95.74116555075878</v>
      </c>
      <c r="AE22" s="10">
        <f t="shared" si="16"/>
        <v>4.8357598173378369E-2</v>
      </c>
      <c r="AF22" s="9">
        <f t="shared" si="0"/>
        <v>13557.197020062365</v>
      </c>
      <c r="AG22" s="10">
        <f t="shared" si="17"/>
        <v>-3.569537630516828E-2</v>
      </c>
      <c r="AH22" s="9">
        <v>2967.2015807349594</v>
      </c>
      <c r="AI22" s="10">
        <f t="shared" si="18"/>
        <v>2.8306311633725656E-2</v>
      </c>
      <c r="AJ22" s="9">
        <f t="shared" si="1"/>
        <v>16524.398600797325</v>
      </c>
      <c r="AK22" s="11">
        <f t="shared" si="19"/>
        <v>-2.4796402459015043E-2</v>
      </c>
      <c r="AL22" s="6"/>
      <c r="AM22" s="7"/>
    </row>
    <row r="23" spans="1:39" ht="15.75" customHeight="1" x14ac:dyDescent="0.25">
      <c r="A23" s="18">
        <v>2020</v>
      </c>
      <c r="B23" s="19">
        <v>1330.609950915205</v>
      </c>
      <c r="C23" s="20">
        <f>B23/B22-1</f>
        <v>-7.5437372368851174E-2</v>
      </c>
      <c r="D23" s="19">
        <v>36.472770063272307</v>
      </c>
      <c r="E23" s="20">
        <f>D23/D22-1</f>
        <v>-6.8782427585276529E-2</v>
      </c>
      <c r="F23" s="19">
        <v>1539.8387810247282</v>
      </c>
      <c r="G23" s="20">
        <f>F23/F22-1</f>
        <v>-6.604989995845123E-2</v>
      </c>
      <c r="H23" s="19">
        <v>350.98619859616832</v>
      </c>
      <c r="I23" s="20">
        <f>H23/H22-1</f>
        <v>0.1031377827328892</v>
      </c>
      <c r="J23" s="19">
        <v>452.44767845222418</v>
      </c>
      <c r="K23" s="20">
        <f>J23/J22-1</f>
        <v>-0.16657542381295642</v>
      </c>
      <c r="L23" s="19">
        <v>3331.6972607426214</v>
      </c>
      <c r="M23" s="20">
        <f>L23/L22-1</f>
        <v>6.3756783345412238E-3</v>
      </c>
      <c r="N23" s="19">
        <v>236.97718213973374</v>
      </c>
      <c r="O23" s="20">
        <f>N23/N22-1</f>
        <v>-0.36779022504159309</v>
      </c>
      <c r="P23" s="19">
        <v>933.86096143103691</v>
      </c>
      <c r="Q23" s="20">
        <f>P23/P22-1</f>
        <v>-3.7267073543415408E-2</v>
      </c>
      <c r="R23" s="19">
        <v>663.47190265005156</v>
      </c>
      <c r="S23" s="20">
        <f>R23/R22-1</f>
        <v>0.31186465147748743</v>
      </c>
      <c r="T23" s="19">
        <v>1319.3124576106115</v>
      </c>
      <c r="U23" s="20">
        <f>T23/T22-1</f>
        <v>-6.9009499354297343E-2</v>
      </c>
      <c r="V23" s="19">
        <v>1428.7524960383423</v>
      </c>
      <c r="W23" s="20">
        <f>V23/V22-1</f>
        <v>2.2014143059862823E-2</v>
      </c>
      <c r="X23" s="19">
        <v>676.41919455910363</v>
      </c>
      <c r="Y23" s="20">
        <f>X23/X22-1</f>
        <v>-6.0072995028146781E-2</v>
      </c>
      <c r="Z23" s="19">
        <v>452.09966499552172</v>
      </c>
      <c r="AA23" s="20">
        <f>Z23/Z22-1</f>
        <v>-6.4767330944666468E-2</v>
      </c>
      <c r="AB23" s="19">
        <v>276.38989298235651</v>
      </c>
      <c r="AC23" s="20">
        <f>AB23/AB22-1</f>
        <v>-5.9882179590369788E-2</v>
      </c>
      <c r="AD23" s="19">
        <v>77.85371793959294</v>
      </c>
      <c r="AE23" s="20">
        <f>AD23/AD22-1</f>
        <v>-0.18683131240639128</v>
      </c>
      <c r="AF23" s="19">
        <f t="shared" si="0"/>
        <v>13107.190110140569</v>
      </c>
      <c r="AG23" s="20">
        <f>AF23/AF22-1</f>
        <v>-3.3193211639239384E-2</v>
      </c>
      <c r="AH23" s="19">
        <v>2341.8047314530731</v>
      </c>
      <c r="AI23" s="20">
        <f>AH23/AH22-1</f>
        <v>-0.21076992319712196</v>
      </c>
      <c r="AJ23" s="19">
        <f t="shared" si="1"/>
        <v>15448.994841593641</v>
      </c>
      <c r="AK23" s="20">
        <f>AJ23/AJ22-1</f>
        <v>-6.5079751776975003E-2</v>
      </c>
      <c r="AL23" s="6"/>
      <c r="AM23" s="7"/>
    </row>
    <row r="24" spans="1:39" ht="15.75" customHeight="1" x14ac:dyDescent="0.25">
      <c r="A24" s="21">
        <v>2021</v>
      </c>
      <c r="B24" s="19">
        <v>1345.2093696258753</v>
      </c>
      <c r="C24" s="20">
        <f>B24/B23-1</f>
        <v>1.0971974695235698E-2</v>
      </c>
      <c r="D24" s="19">
        <v>39.73786362648606</v>
      </c>
      <c r="E24" s="22">
        <f>D24/D23-1</f>
        <v>8.9521403434658975E-2</v>
      </c>
      <c r="F24" s="19">
        <v>1734.6213211852858</v>
      </c>
      <c r="G24" s="22">
        <f>F24/F23-1</f>
        <v>0.12649541144231624</v>
      </c>
      <c r="H24" s="19">
        <v>451.56839299627501</v>
      </c>
      <c r="I24" s="22">
        <f>H24/H23-1</f>
        <v>0.28657022641460839</v>
      </c>
      <c r="J24" s="19">
        <v>560.35988816805218</v>
      </c>
      <c r="K24" s="22">
        <f>J24/J23-1</f>
        <v>0.23850759956374246</v>
      </c>
      <c r="L24" s="19">
        <v>3359.4173639537303</v>
      </c>
      <c r="M24" s="22">
        <f>L24/L23-1</f>
        <v>8.3201146567950524E-3</v>
      </c>
      <c r="N24" s="19">
        <v>319.33860101940149</v>
      </c>
      <c r="O24" s="22">
        <f>N24/N23-1</f>
        <v>0.34754999673809639</v>
      </c>
      <c r="P24" s="19">
        <v>981.40545681447975</v>
      </c>
      <c r="Q24" s="22">
        <f>P24/P23-1</f>
        <v>5.0911749550582197E-2</v>
      </c>
      <c r="R24" s="19">
        <v>665.56033110006456</v>
      </c>
      <c r="S24" s="22">
        <f>R24/R23-1</f>
        <v>3.1477270426545356E-3</v>
      </c>
      <c r="T24" s="19">
        <v>1332.5486578577861</v>
      </c>
      <c r="U24" s="22">
        <f>T24/T23-1</f>
        <v>1.0032650090446626E-2</v>
      </c>
      <c r="V24" s="19">
        <v>1491.525541183757</v>
      </c>
      <c r="W24" s="22">
        <f>V24/V23-1</f>
        <v>4.3935562891034285E-2</v>
      </c>
      <c r="X24" s="19">
        <v>623.28645429961512</v>
      </c>
      <c r="Y24" s="22">
        <f>X24/X23-1</f>
        <v>-7.855001851939003E-2</v>
      </c>
      <c r="Z24" s="19">
        <v>434.8274190727065</v>
      </c>
      <c r="AA24" s="22">
        <f>Z24/Z23-1</f>
        <v>-3.8204509448124258E-2</v>
      </c>
      <c r="AB24" s="19">
        <v>260.81943839646038</v>
      </c>
      <c r="AC24" s="22">
        <f>AB24/AB23-1</f>
        <v>-5.6335108414727997E-2</v>
      </c>
      <c r="AD24" s="19">
        <v>81.150156965080669</v>
      </c>
      <c r="AE24" s="22">
        <f>AD24/AD23-1</f>
        <v>4.2341446403952654E-2</v>
      </c>
      <c r="AF24" s="19">
        <f t="shared" si="0"/>
        <v>13681.376256265057</v>
      </c>
      <c r="AG24" s="22">
        <f>AF24/AF23-1</f>
        <v>4.3806959485562125E-2</v>
      </c>
      <c r="AH24" s="19">
        <v>2617.2346460325953</v>
      </c>
      <c r="AI24" s="22">
        <f>AH24/AH23-1</f>
        <v>0.11761438128473678</v>
      </c>
      <c r="AJ24" s="19">
        <f t="shared" si="1"/>
        <v>16298.610902297653</v>
      </c>
      <c r="AK24" s="26">
        <f>AJ24/AJ23-1</f>
        <v>5.4994908692478361E-2</v>
      </c>
      <c r="AL24" s="6"/>
      <c r="AM24" s="7"/>
    </row>
    <row r="25" spans="1:39" ht="15.75" customHeight="1" x14ac:dyDescent="0.25">
      <c r="A25" s="28">
        <v>2022</v>
      </c>
      <c r="B25" s="24">
        <v>1383.711338184228</v>
      </c>
      <c r="C25" s="25">
        <f>B25/B24-1</f>
        <v>2.8621543551291762E-2</v>
      </c>
      <c r="D25" s="24">
        <v>46.515793318947445</v>
      </c>
      <c r="E25" s="27">
        <f>D25/D24-1</f>
        <v>0.1705660313339985</v>
      </c>
      <c r="F25" s="24">
        <v>1770.15061081776</v>
      </c>
      <c r="G25" s="27">
        <f>F25/F24-1</f>
        <v>2.0482447205362853E-2</v>
      </c>
      <c r="H25" s="24">
        <v>400.58038178558002</v>
      </c>
      <c r="I25" s="27">
        <f>H25/H24-1</f>
        <v>-0.11291315335950802</v>
      </c>
      <c r="J25" s="24">
        <v>602.53733063158916</v>
      </c>
      <c r="K25" s="27">
        <f>J25/J24-1</f>
        <v>7.5268489686913354E-2</v>
      </c>
      <c r="L25" s="24">
        <v>3462.7228929743587</v>
      </c>
      <c r="M25" s="27">
        <f>L25/L24-1</f>
        <v>3.0751025498971352E-2</v>
      </c>
      <c r="N25" s="24">
        <v>417.53105768816556</v>
      </c>
      <c r="O25" s="27">
        <f>N25/N24-1</f>
        <v>0.30748696322746882</v>
      </c>
      <c r="P25" s="24">
        <v>1014.6131800841775</v>
      </c>
      <c r="Q25" s="27">
        <f>P25/P24-1</f>
        <v>3.3836905062140099E-2</v>
      </c>
      <c r="R25" s="24">
        <v>580.42482666325691</v>
      </c>
      <c r="S25" s="27">
        <f>R25/R24-1</f>
        <v>-0.12791553291058122</v>
      </c>
      <c r="T25" s="24">
        <v>1336.5105251058997</v>
      </c>
      <c r="U25" s="27">
        <f>T25/T24-1</f>
        <v>2.9731501545937622E-3</v>
      </c>
      <c r="V25" s="24">
        <v>1514.3960426602493</v>
      </c>
      <c r="W25" s="27">
        <f>V25/V24-1</f>
        <v>1.5333630464243297E-2</v>
      </c>
      <c r="X25" s="24">
        <v>575.87533855279651</v>
      </c>
      <c r="Y25" s="27">
        <f>X25/X24-1</f>
        <v>-7.6066334218821252E-2</v>
      </c>
      <c r="Z25" s="24">
        <v>482.86808835920039</v>
      </c>
      <c r="AA25" s="27">
        <f>Z25/Z24-1</f>
        <v>0.11048215264102534</v>
      </c>
      <c r="AB25" s="24">
        <v>273.94823705582155</v>
      </c>
      <c r="AC25" s="27">
        <f>AB25/AB24-1</f>
        <v>5.0336733872590633E-2</v>
      </c>
      <c r="AD25" s="24">
        <v>89.875583758984689</v>
      </c>
      <c r="AE25" s="27">
        <f>AD25/AD24-1</f>
        <v>0.10752199527671413</v>
      </c>
      <c r="AF25" s="24">
        <f t="shared" si="0"/>
        <v>13952.261227641016</v>
      </c>
      <c r="AG25" s="27">
        <f>AF25/AF24-1</f>
        <v>1.979954109162918E-2</v>
      </c>
      <c r="AH25" s="24">
        <v>2805.1295691045152</v>
      </c>
      <c r="AI25" s="27">
        <f>AH25/AH24-1</f>
        <v>7.17913937738619E-2</v>
      </c>
      <c r="AJ25" s="24">
        <f t="shared" si="1"/>
        <v>16757.390796745531</v>
      </c>
      <c r="AK25" s="23">
        <f>AJ25/AJ24-1</f>
        <v>2.8148404621598955E-2</v>
      </c>
      <c r="AL25" s="1"/>
      <c r="AM25" s="7"/>
    </row>
    <row r="26" spans="1:39" ht="15.75" customHeight="1" x14ac:dyDescent="0.25">
      <c r="A26" s="12" t="s">
        <v>55</v>
      </c>
    </row>
    <row r="27" spans="1:39" ht="15.75" customHeight="1" x14ac:dyDescent="0.25">
      <c r="A27" s="12"/>
    </row>
    <row r="28" spans="1:39" ht="15.75" customHeight="1" x14ac:dyDescent="0.25">
      <c r="A28" s="12" t="s">
        <v>56</v>
      </c>
    </row>
    <row r="29" spans="1:39" ht="15.75" customHeight="1" x14ac:dyDescent="0.25"/>
    <row r="30" spans="1:39" ht="12.75" customHeight="1" x14ac:dyDescent="0.25">
      <c r="A30" s="13"/>
      <c r="B30" s="14"/>
      <c r="C30" s="14"/>
      <c r="D30" s="15"/>
      <c r="E30" s="14"/>
      <c r="F30" s="15"/>
      <c r="G30" s="14"/>
      <c r="H30" s="15"/>
      <c r="I30" s="14"/>
    </row>
    <row r="31" spans="1:39" ht="15.75" customHeight="1" x14ac:dyDescent="0.25">
      <c r="A31" s="12"/>
      <c r="B31" s="16"/>
      <c r="C31" s="16"/>
      <c r="D31" s="16"/>
      <c r="E31" s="16"/>
      <c r="F31" s="16"/>
      <c r="G31" s="16"/>
      <c r="H31" s="16"/>
      <c r="I31" s="16"/>
      <c r="AF31" s="1"/>
      <c r="AG31" s="1"/>
      <c r="AH31" s="1"/>
    </row>
    <row r="32" spans="1:39" ht="15.75" customHeight="1" x14ac:dyDescent="0.25">
      <c r="A32" s="12"/>
      <c r="B32" s="16"/>
      <c r="C32" s="16"/>
      <c r="D32" s="16"/>
      <c r="E32" s="17"/>
      <c r="F32" s="16"/>
      <c r="G32" s="17"/>
      <c r="H32" s="16"/>
      <c r="I32" s="17"/>
      <c r="AF32" s="1"/>
      <c r="AG32" s="1"/>
    </row>
    <row r="33" spans="1:33" ht="15.75" customHeight="1" x14ac:dyDescent="0.25">
      <c r="A33" s="12"/>
      <c r="B33" s="16"/>
      <c r="C33" s="16"/>
      <c r="D33" s="16"/>
      <c r="E33" s="17"/>
      <c r="F33" s="16"/>
      <c r="G33" s="17"/>
      <c r="H33" s="16"/>
      <c r="I33" s="17"/>
      <c r="AF33" s="1"/>
      <c r="AG33" s="1"/>
    </row>
    <row r="34" spans="1:33" ht="15.75" customHeight="1" x14ac:dyDescent="0.25">
      <c r="A34" s="12"/>
      <c r="B34" s="16"/>
      <c r="C34" s="16"/>
      <c r="D34" s="16"/>
      <c r="E34" s="17"/>
      <c r="F34" s="16"/>
      <c r="G34" s="17"/>
      <c r="H34" s="16"/>
      <c r="I34" s="17"/>
      <c r="AF34" s="1"/>
      <c r="AG34" s="1"/>
    </row>
    <row r="35" spans="1:33" ht="15.75" customHeight="1" x14ac:dyDescent="0.25">
      <c r="A35" s="12"/>
      <c r="B35" s="16"/>
      <c r="C35" s="16"/>
      <c r="D35" s="16"/>
      <c r="E35" s="17"/>
      <c r="F35" s="16"/>
      <c r="G35" s="17"/>
      <c r="H35" s="16"/>
      <c r="I35" s="17"/>
      <c r="AF35" s="1"/>
      <c r="AG35" s="1"/>
    </row>
    <row r="36" spans="1:33" ht="15.75" customHeight="1" x14ac:dyDescent="0.25">
      <c r="A36" s="12"/>
      <c r="B36" s="16"/>
      <c r="C36" s="16"/>
      <c r="D36" s="16"/>
      <c r="E36" s="17"/>
      <c r="F36" s="16"/>
      <c r="G36" s="17"/>
      <c r="H36" s="16"/>
      <c r="I36" s="17"/>
      <c r="AF36" s="1"/>
      <c r="AG36" s="1"/>
    </row>
    <row r="37" spans="1:33" ht="15.75" customHeight="1" x14ac:dyDescent="0.25">
      <c r="A37" s="12"/>
      <c r="B37" s="16"/>
      <c r="C37" s="16"/>
      <c r="D37" s="16"/>
      <c r="E37" s="17"/>
      <c r="F37" s="16"/>
      <c r="G37" s="17"/>
      <c r="H37" s="16"/>
      <c r="I37" s="17"/>
      <c r="AF37" s="1"/>
      <c r="AG37" s="1"/>
    </row>
    <row r="38" spans="1:33" ht="15.75" customHeight="1" x14ac:dyDescent="0.25">
      <c r="A38" s="12"/>
      <c r="B38" s="16"/>
      <c r="C38" s="16"/>
      <c r="D38" s="16"/>
      <c r="E38" s="17"/>
      <c r="F38" s="16"/>
      <c r="G38" s="17"/>
      <c r="H38" s="16"/>
      <c r="I38" s="17"/>
      <c r="AF38" s="1"/>
      <c r="AG38" s="1"/>
    </row>
    <row r="39" spans="1:33" ht="15.75" customHeight="1" x14ac:dyDescent="0.25">
      <c r="A39" s="12"/>
      <c r="B39" s="16"/>
      <c r="C39" s="16"/>
      <c r="D39" s="16"/>
      <c r="E39" s="17"/>
      <c r="F39" s="16"/>
      <c r="G39" s="17"/>
      <c r="H39" s="16"/>
      <c r="I39" s="17"/>
      <c r="AF39" s="1"/>
      <c r="AG39" s="1"/>
    </row>
    <row r="40" spans="1:33" ht="15.75" customHeight="1" x14ac:dyDescent="0.25">
      <c r="A40" s="12"/>
      <c r="B40" s="16"/>
      <c r="C40" s="16"/>
      <c r="D40" s="16"/>
      <c r="E40" s="17"/>
      <c r="F40" s="16"/>
      <c r="G40" s="17"/>
      <c r="H40" s="16"/>
      <c r="I40" s="17"/>
      <c r="AF40" s="1"/>
      <c r="AG40" s="1"/>
    </row>
    <row r="41" spans="1:33" ht="15.75" customHeight="1" x14ac:dyDescent="0.25">
      <c r="A41" s="12"/>
      <c r="B41" s="16"/>
      <c r="C41" s="16"/>
      <c r="D41" s="16"/>
      <c r="E41" s="17"/>
      <c r="F41" s="16"/>
      <c r="G41" s="17"/>
      <c r="H41" s="16"/>
      <c r="I41" s="17"/>
      <c r="AF41" s="1"/>
      <c r="AG41" s="1"/>
    </row>
    <row r="42" spans="1:33" ht="15.75" customHeight="1" x14ac:dyDescent="0.25">
      <c r="A42" s="12"/>
      <c r="B42" s="16"/>
      <c r="C42" s="16"/>
      <c r="D42" s="16"/>
      <c r="E42" s="17"/>
      <c r="F42" s="16"/>
      <c r="G42" s="17"/>
      <c r="H42" s="16"/>
      <c r="I42" s="17"/>
      <c r="AF42" s="1"/>
      <c r="AG42" s="1"/>
    </row>
    <row r="43" spans="1:33" ht="15.75" customHeight="1" x14ac:dyDescent="0.25">
      <c r="A43" s="12"/>
      <c r="B43" s="16"/>
      <c r="C43" s="16"/>
      <c r="D43" s="16"/>
      <c r="E43" s="17"/>
      <c r="F43" s="16"/>
      <c r="G43" s="17"/>
      <c r="H43" s="16"/>
      <c r="I43" s="17"/>
      <c r="AF43" s="1"/>
      <c r="AG43" s="1"/>
    </row>
    <row r="44" spans="1:33" ht="15.75" customHeight="1" x14ac:dyDescent="0.25">
      <c r="AF44" s="1"/>
      <c r="AG44" s="1"/>
    </row>
    <row r="45" spans="1:33" ht="15.75" customHeight="1" x14ac:dyDescent="0.25">
      <c r="AF45" s="1"/>
      <c r="AG45" s="1"/>
    </row>
    <row r="46" spans="1:33" ht="15.75" customHeight="1" x14ac:dyDescent="0.25">
      <c r="AF46" s="1"/>
      <c r="AG46" s="1"/>
    </row>
    <row r="47" spans="1:33" ht="15.75" customHeight="1" x14ac:dyDescent="0.25">
      <c r="AF47" s="1"/>
      <c r="AG47" s="1"/>
    </row>
    <row r="48" spans="1:33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</sheetData>
  <mergeCells count="20">
    <mergeCell ref="A2:A6"/>
    <mergeCell ref="B2:C5"/>
    <mergeCell ref="D2:E5"/>
    <mergeCell ref="F2:G5"/>
    <mergeCell ref="H2:I5"/>
    <mergeCell ref="V2:W5"/>
    <mergeCell ref="X2:Y5"/>
    <mergeCell ref="Z2:AA5"/>
    <mergeCell ref="AB2:AC5"/>
    <mergeCell ref="B1:AK1"/>
    <mergeCell ref="J2:K5"/>
    <mergeCell ref="L2:M5"/>
    <mergeCell ref="N2:O5"/>
    <mergeCell ref="P2:Q5"/>
    <mergeCell ref="AD2:AE5"/>
    <mergeCell ref="AF2:AG5"/>
    <mergeCell ref="AH2:AI5"/>
    <mergeCell ref="AJ2:AK5"/>
    <mergeCell ref="R2:S5"/>
    <mergeCell ref="T2:U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rollan</dc:creator>
  <cp:lastModifiedBy>RAUL</cp:lastModifiedBy>
  <dcterms:created xsi:type="dcterms:W3CDTF">2022-09-05T19:32:14Z</dcterms:created>
  <dcterms:modified xsi:type="dcterms:W3CDTF">2024-02-20T15:22:15Z</dcterms:modified>
</cp:coreProperties>
</file>